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1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<sst xmlns="http://schemas.openxmlformats.org/spreadsheetml/2006/main" count="1070" uniqueCount="558">
  <si>
    <t>Spojky, trubky a příslušenství od firmy  John Guest</t>
  </si>
  <si>
    <t>Číslo výrobku</t>
  </si>
  <si>
    <t>Označení</t>
  </si>
  <si>
    <t>Rozměr</t>
  </si>
  <si>
    <t>Úhlová spojka</t>
  </si>
  <si>
    <t>T-spojka</t>
  </si>
  <si>
    <t>Nástrčná úhlová spojka</t>
  </si>
  <si>
    <t xml:space="preserve">Přímá spojka </t>
  </si>
  <si>
    <t>PEM0410W</t>
  </si>
  <si>
    <t>PEM0415W</t>
  </si>
  <si>
    <t>PEM0422W</t>
  </si>
  <si>
    <t>PEM0428W</t>
  </si>
  <si>
    <t>PEM0310W</t>
  </si>
  <si>
    <t>PEM0315W</t>
  </si>
  <si>
    <t>PEM0322W</t>
  </si>
  <si>
    <t>PEM0328W</t>
  </si>
  <si>
    <t>10mm</t>
  </si>
  <si>
    <t>15mm</t>
  </si>
  <si>
    <t>22mm</t>
  </si>
  <si>
    <t>28mm</t>
  </si>
  <si>
    <t>PEM221010W</t>
  </si>
  <si>
    <t>PEM221515W</t>
  </si>
  <si>
    <t>PEM222222W</t>
  </si>
  <si>
    <t>10 x 10</t>
  </si>
  <si>
    <t>15 x 15</t>
  </si>
  <si>
    <t>22 x 22</t>
  </si>
  <si>
    <t>PEM0210W</t>
  </si>
  <si>
    <t>PEM0215W</t>
  </si>
  <si>
    <t>PEM0222W</t>
  </si>
  <si>
    <t>PEM0228W</t>
  </si>
  <si>
    <t>Redukční T-spojka</t>
  </si>
  <si>
    <t>PEM3015BW</t>
  </si>
  <si>
    <t>PEM3015AW</t>
  </si>
  <si>
    <t>PEM302210AW</t>
  </si>
  <si>
    <t>PEM3022AW</t>
  </si>
  <si>
    <t>PEM3022BW</t>
  </si>
  <si>
    <t>PEM3022CW</t>
  </si>
  <si>
    <t>PEM3022DW</t>
  </si>
  <si>
    <t>PEM3028BW</t>
  </si>
  <si>
    <t>PEM3028AW</t>
  </si>
  <si>
    <t>PEM3028DW</t>
  </si>
  <si>
    <t>15 x 10 x 10</t>
  </si>
  <si>
    <t>15 x 15 x 10</t>
  </si>
  <si>
    <t>22 x 22 x 10</t>
  </si>
  <si>
    <t>22 x 22 x 15</t>
  </si>
  <si>
    <t>22 x 15 x 15</t>
  </si>
  <si>
    <t>15 x 15 x 22</t>
  </si>
  <si>
    <t>22 x 15 x 22</t>
  </si>
  <si>
    <t>28 x 22 x 22</t>
  </si>
  <si>
    <t>28 x 28 x 22</t>
  </si>
  <si>
    <t>28 x 22 x 28</t>
  </si>
  <si>
    <t>Nástrčná T-spojka</t>
  </si>
  <si>
    <t>PEM532210W</t>
  </si>
  <si>
    <t>PEM532215W</t>
  </si>
  <si>
    <t>Koncovka pro ukončení trubky</t>
  </si>
  <si>
    <t>PSE4610W</t>
  </si>
  <si>
    <t>PSE4615W</t>
  </si>
  <si>
    <t>PSE4622W</t>
  </si>
  <si>
    <t>Našroubovávací přímá spojka</t>
  </si>
  <si>
    <t>15mm x 1/2"BSP</t>
  </si>
  <si>
    <t>15mm x 3/4"BSP</t>
  </si>
  <si>
    <t>22mm x 3/4"BSP</t>
  </si>
  <si>
    <t>PEMSTC1514</t>
  </si>
  <si>
    <t>PEMSTC1516</t>
  </si>
  <si>
    <t>PEMSTC2216</t>
  </si>
  <si>
    <t>Našroubovávací úhlová spojka</t>
  </si>
  <si>
    <t>PEMBTC1514</t>
  </si>
  <si>
    <t>10mm x 1/2"BSP</t>
  </si>
  <si>
    <t>Redukční kus</t>
  </si>
  <si>
    <t>PEM061510W</t>
  </si>
  <si>
    <t>PEM062215W</t>
  </si>
  <si>
    <t>PEM062815W</t>
  </si>
  <si>
    <t>PEM062822W</t>
  </si>
  <si>
    <t>15 x 10</t>
  </si>
  <si>
    <t>22 x 15</t>
  </si>
  <si>
    <t>28 x 15</t>
  </si>
  <si>
    <t>28 x 22</t>
  </si>
  <si>
    <t>Přímá redukční spojka</t>
  </si>
  <si>
    <t>PEM201510W</t>
  </si>
  <si>
    <t>PEM202215W</t>
  </si>
  <si>
    <t>Adaptér pro PE-trubky</t>
  </si>
  <si>
    <t>JG601B</t>
  </si>
  <si>
    <t>JG602B</t>
  </si>
  <si>
    <t>JG603B</t>
  </si>
  <si>
    <t>20 x 15</t>
  </si>
  <si>
    <t>25 x 15</t>
  </si>
  <si>
    <t>25 x 22</t>
  </si>
  <si>
    <t>Trubkové nástrčné spojky pro sanitární a vytápěcí systémy a stropní chlazení</t>
  </si>
  <si>
    <t>Čtyřnásobný rozdělovač</t>
  </si>
  <si>
    <t>SFM512210S</t>
  </si>
  <si>
    <t>22 x 10</t>
  </si>
  <si>
    <t>Rozdělovací lišta 4-násobná</t>
  </si>
  <si>
    <t>SFM522210S</t>
  </si>
  <si>
    <t>SFM522215S</t>
  </si>
  <si>
    <t>Uzavírací zátka</t>
  </si>
  <si>
    <t>PL10</t>
  </si>
  <si>
    <t>PL15</t>
  </si>
  <si>
    <t>PL22</t>
  </si>
  <si>
    <t>PL28</t>
  </si>
  <si>
    <t>15mm x 1/2"BSPT</t>
  </si>
  <si>
    <t>22mm x 3/4"BSPT</t>
  </si>
  <si>
    <t>28mm x 1"BSP</t>
  </si>
  <si>
    <t>28mm x 1"BSPT</t>
  </si>
  <si>
    <t>MW011504N</t>
  </si>
  <si>
    <t>MW012206N</t>
  </si>
  <si>
    <t>MW012808N</t>
  </si>
  <si>
    <t>MW012818N</t>
  </si>
  <si>
    <t>22CMA</t>
  </si>
  <si>
    <t>12mm x 1/2"BSP</t>
  </si>
  <si>
    <t>22mm x 1"BSP</t>
  </si>
  <si>
    <t>Zašroubov. hrdlo s vnějš. závit., mosaz</t>
  </si>
  <si>
    <t>MW051504N</t>
  </si>
  <si>
    <t>MW052206N</t>
  </si>
  <si>
    <t>MW052818N</t>
  </si>
  <si>
    <t>Zašroubov. hrdlo s vnitř. závit., mosaz</t>
  </si>
  <si>
    <t>MW501514N</t>
  </si>
  <si>
    <t>MW502216N</t>
  </si>
  <si>
    <t>15BDC</t>
  </si>
  <si>
    <t>Adaptérová spojka</t>
  </si>
  <si>
    <t>NC471</t>
  </si>
  <si>
    <t>15mm x 5/8"</t>
  </si>
  <si>
    <t>15WB</t>
  </si>
  <si>
    <t>22WB</t>
  </si>
  <si>
    <t>22CFA</t>
  </si>
  <si>
    <t>Mosazný rozdělovač</t>
  </si>
  <si>
    <t>4x</t>
  </si>
  <si>
    <t>6x</t>
  </si>
  <si>
    <t>12x</t>
  </si>
  <si>
    <t>Nástěnná spojka úhlová, mosaz</t>
  </si>
  <si>
    <t>T-průchodka, mosaz</t>
  </si>
  <si>
    <t>Vyrovnávací spojka</t>
  </si>
  <si>
    <t>Spojka s hadicovým profilem</t>
  </si>
  <si>
    <t>NC863-02</t>
  </si>
  <si>
    <t>NC757</t>
  </si>
  <si>
    <t>NC448</t>
  </si>
  <si>
    <t>NC473</t>
  </si>
  <si>
    <t>NC737</t>
  </si>
  <si>
    <t>10mm x 10mm</t>
  </si>
  <si>
    <t>12mm x 12mm</t>
  </si>
  <si>
    <t>15mm x 1/2"</t>
  </si>
  <si>
    <t>22mm x 3/4"</t>
  </si>
  <si>
    <t>22mm x 1/2"</t>
  </si>
  <si>
    <t>Spojka pro vodní nádrže</t>
  </si>
  <si>
    <t>CM0715S</t>
  </si>
  <si>
    <t>CM0722S</t>
  </si>
  <si>
    <t>CM0728S</t>
  </si>
  <si>
    <t>15APT</t>
  </si>
  <si>
    <t>15mm x 3/4"</t>
  </si>
  <si>
    <t>Uzavír.kohout s oboustr.nástrč.tech.</t>
  </si>
  <si>
    <t>15DCV</t>
  </si>
  <si>
    <t>Dvojitý zpět.ventil s oboustr.nástrč.tech.</t>
  </si>
  <si>
    <t>Servisní ventil s oboustr.nástrč.tech.</t>
  </si>
  <si>
    <t>15STV</t>
  </si>
  <si>
    <t>22STV</t>
  </si>
  <si>
    <t>15BSC</t>
  </si>
  <si>
    <t>FLX15</t>
  </si>
  <si>
    <t>FLX16</t>
  </si>
  <si>
    <t>FLX17</t>
  </si>
  <si>
    <t>FLX18</t>
  </si>
  <si>
    <t>FLX19</t>
  </si>
  <si>
    <t>FLX20</t>
  </si>
  <si>
    <t>FLX21</t>
  </si>
  <si>
    <t>FLX22</t>
  </si>
  <si>
    <t>FLX23</t>
  </si>
  <si>
    <t>FLX26</t>
  </si>
  <si>
    <t>FLX27</t>
  </si>
  <si>
    <t>15mm x 15mm</t>
  </si>
  <si>
    <t>FLX29</t>
  </si>
  <si>
    <t>15mm x M12</t>
  </si>
  <si>
    <t>FLX36</t>
  </si>
  <si>
    <t>Proti difúzi těsná trubka Speedpex</t>
  </si>
  <si>
    <t>10BPEX-25C</t>
  </si>
  <si>
    <t>10BPEX-50C-K</t>
  </si>
  <si>
    <t>10BPEX-100C-K</t>
  </si>
  <si>
    <t>12BPEX-100C</t>
  </si>
  <si>
    <t>15BPEX-25C-K</t>
  </si>
  <si>
    <t>15BPEX-50C-K</t>
  </si>
  <si>
    <t>15BPEX-100C-K</t>
  </si>
  <si>
    <t>22BPEX-25C</t>
  </si>
  <si>
    <t>22BPEX-50C</t>
  </si>
  <si>
    <t>Příchtytka na trubky</t>
  </si>
  <si>
    <t>12mm</t>
  </si>
  <si>
    <t>10CFB</t>
  </si>
  <si>
    <t>15CFB</t>
  </si>
  <si>
    <t>22CFB</t>
  </si>
  <si>
    <t>Montážní přípravek na trubky</t>
  </si>
  <si>
    <t>CONELB</t>
  </si>
  <si>
    <t>Trubka pro vedení - úhlová</t>
  </si>
  <si>
    <t>pro 10, 15, 22mm</t>
  </si>
  <si>
    <t>JG-TS-28</t>
  </si>
  <si>
    <t>Nůžky na stříhání trubek</t>
  </si>
  <si>
    <t>10RA</t>
  </si>
  <si>
    <t>15RA</t>
  </si>
  <si>
    <t>22RA</t>
  </si>
  <si>
    <t>Uvolňovací pomůcka</t>
  </si>
  <si>
    <t>TSM10N</t>
  </si>
  <si>
    <t>Trubkové stabilizační pouzdro</t>
  </si>
  <si>
    <t>TSM15N</t>
  </si>
  <si>
    <t>TSM22N</t>
  </si>
  <si>
    <t>TSM28N</t>
  </si>
  <si>
    <t>STS10</t>
  </si>
  <si>
    <t>STS15</t>
  </si>
  <si>
    <t>STS22</t>
  </si>
  <si>
    <t>STS28</t>
  </si>
  <si>
    <t>Pojistný kroužek</t>
  </si>
  <si>
    <t>Ohýbací pružina</t>
  </si>
  <si>
    <t>JG-BS10</t>
  </si>
  <si>
    <t>JG-BS12</t>
  </si>
  <si>
    <t>JG-BS15</t>
  </si>
  <si>
    <t>JG-BS22</t>
  </si>
  <si>
    <t>Radiátorové připojení</t>
  </si>
  <si>
    <t xml:space="preserve"> </t>
  </si>
  <si>
    <t>PXC10</t>
  </si>
  <si>
    <t>PXC15</t>
  </si>
  <si>
    <t>PXC22</t>
  </si>
  <si>
    <t>PXC28</t>
  </si>
  <si>
    <t>Zádržný prvek / náhradní díl</t>
  </si>
  <si>
    <t>10EPR</t>
  </si>
  <si>
    <t>15EPR</t>
  </si>
  <si>
    <t>22EPR</t>
  </si>
  <si>
    <t>EDPM "O" kroužek / náhradní díl</t>
  </si>
  <si>
    <t>Těsnící  kroužek pro závit / náhradní díl</t>
  </si>
  <si>
    <t>1/2EPW</t>
  </si>
  <si>
    <t>3/4EPW</t>
  </si>
  <si>
    <t>Přímá spojka</t>
  </si>
  <si>
    <t>20mm</t>
  </si>
  <si>
    <t>25mm</t>
  </si>
  <si>
    <t>25x20mm</t>
  </si>
  <si>
    <t>Našroubováv. připojení s vnějš.závitem</t>
  </si>
  <si>
    <t>20mm x 1/2"</t>
  </si>
  <si>
    <t>25mm x 3/4"</t>
  </si>
  <si>
    <t>Našroubováv. připojení s vnitř.závitem</t>
  </si>
  <si>
    <t>Adaptér pro PE trubku</t>
  </si>
  <si>
    <t>Uzávěrové hrdlo</t>
  </si>
  <si>
    <t>10mm x 25m</t>
  </si>
  <si>
    <t>10mm x 50m</t>
  </si>
  <si>
    <t>10mm x 100m</t>
  </si>
  <si>
    <t>12mm x 100m</t>
  </si>
  <si>
    <t>15mm x 25m</t>
  </si>
  <si>
    <t>15mm x 50m</t>
  </si>
  <si>
    <t>15mm x 100m</t>
  </si>
  <si>
    <t>22mm x 25m</t>
  </si>
  <si>
    <t>22mm x 50m</t>
  </si>
  <si>
    <t>12BPEX-20x2L</t>
  </si>
  <si>
    <t>15BPEX-20x3L-K</t>
  </si>
  <si>
    <t>22BPEX-20x3L</t>
  </si>
  <si>
    <t>28BPEX-10x3L</t>
  </si>
  <si>
    <t>2m, 5m, 6m tyče na žádost</t>
  </si>
  <si>
    <t>4-28mm</t>
  </si>
  <si>
    <t>12mm x 2m x 20ks</t>
  </si>
  <si>
    <t>15mm x 3m x 20ks</t>
  </si>
  <si>
    <t>Počet obal. j.</t>
  </si>
  <si>
    <t>Odvzdušňovací ventil, mosaz</t>
  </si>
  <si>
    <t>NC1514FES2</t>
  </si>
  <si>
    <t>NC1514FT2</t>
  </si>
  <si>
    <t>15x 1/2"BSP</t>
  </si>
  <si>
    <t>Reg.uzavír.kohout s oboust.nástr.tech.,mosaz</t>
  </si>
  <si>
    <t>Regulov.uzavír. kohout s oboustr.nástrč.tech.</t>
  </si>
  <si>
    <t>Pružná hadice, délka 300mm</t>
  </si>
  <si>
    <t>Pružná hadice, délka 500mm</t>
  </si>
  <si>
    <t>Pruž. hadice se servis. ventilem, 300mm</t>
  </si>
  <si>
    <t>Pruž. hadice se servis. ventilem, 500mm</t>
  </si>
  <si>
    <t>Pružná hadice s příp. s vnějš.závit., 300mm</t>
  </si>
  <si>
    <t>Vlnovcová ochranná trubka</t>
  </si>
  <si>
    <t>Trubkové stabiliz. pouzdro Superseal</t>
  </si>
  <si>
    <t>JG-ROP</t>
  </si>
  <si>
    <t>PSE3210W</t>
  </si>
  <si>
    <t>PSE3201W</t>
  </si>
  <si>
    <t>PSE3202W</t>
  </si>
  <si>
    <t>PSE3203W</t>
  </si>
  <si>
    <t>20 x 15mm</t>
  </si>
  <si>
    <t>25 x 15mm</t>
  </si>
  <si>
    <t>25 x 22mm</t>
  </si>
  <si>
    <t>20mm x 25mm</t>
  </si>
  <si>
    <t>JG-TS</t>
  </si>
  <si>
    <t>4-22mm</t>
  </si>
  <si>
    <t>Náhradní ostří</t>
  </si>
  <si>
    <t>90° nástrčná úhlová spojka</t>
  </si>
  <si>
    <t>10 x 15</t>
  </si>
  <si>
    <t>28 x 28 x 15</t>
  </si>
  <si>
    <t>12mm x 3/8"BSP</t>
  </si>
  <si>
    <t>JGMAN2-R</t>
  </si>
  <si>
    <t>JGMAN3-R</t>
  </si>
  <si>
    <t>JGMAN4-R</t>
  </si>
  <si>
    <t>3/4" x 15mm</t>
  </si>
  <si>
    <t>JGMAN2-B</t>
  </si>
  <si>
    <t>JGMAN3-B</t>
  </si>
  <si>
    <t>JGMAN4-B</t>
  </si>
  <si>
    <t>Rozdělovač dvoucestný, červený</t>
  </si>
  <si>
    <t>Rozdělovač třícestný, červený</t>
  </si>
  <si>
    <t>Rozdělovač čtyřcestný, červený</t>
  </si>
  <si>
    <t>Rozdělovač dvoucestný, modrý</t>
  </si>
  <si>
    <t>Rozdělovač třícestný, modrý</t>
  </si>
  <si>
    <t>Rozdělovač čtyřcestný, modrý</t>
  </si>
  <si>
    <t>15mm x 1/2" BSP</t>
  </si>
  <si>
    <t>15SV</t>
  </si>
  <si>
    <t>FLX43</t>
  </si>
  <si>
    <t>FLX34</t>
  </si>
  <si>
    <t>FLX35</t>
  </si>
  <si>
    <t>Pružná hadice, délka 150mm</t>
  </si>
  <si>
    <t>FLX40</t>
  </si>
  <si>
    <t>FLX41</t>
  </si>
  <si>
    <t>FLX42</t>
  </si>
  <si>
    <t>Pružná hadice, délka 1000mm</t>
  </si>
  <si>
    <t>FLX28</t>
  </si>
  <si>
    <t>FLX47</t>
  </si>
  <si>
    <t>FLX33</t>
  </si>
  <si>
    <t>15mm x 10mm</t>
  </si>
  <si>
    <t>22mm x 22mm</t>
  </si>
  <si>
    <t>FLX37-H</t>
  </si>
  <si>
    <t>Pruž. hadice s plast.ventil. s páčkou, 300mm</t>
  </si>
  <si>
    <t>FLX48</t>
  </si>
  <si>
    <t>12mm x M10</t>
  </si>
  <si>
    <t>15mm x M10</t>
  </si>
  <si>
    <t xml:space="preserve">Pružná hadice s úhlovou přípojkou, 300mm </t>
  </si>
  <si>
    <t>FLX49</t>
  </si>
  <si>
    <t>Pružná hadice Speedfit x vnějš.závit., 300mm</t>
  </si>
  <si>
    <t>15mm x 3/8"</t>
  </si>
  <si>
    <t xml:space="preserve">Pružná hadice s nátrubkem, 300mm </t>
  </si>
  <si>
    <t>FLX53</t>
  </si>
  <si>
    <t xml:space="preserve">Pružná hadice s nátrubkem, 200mm </t>
  </si>
  <si>
    <t>FLX45</t>
  </si>
  <si>
    <t>Proti difúzi těsná polybutylenová trubka</t>
  </si>
  <si>
    <t>15BPB-50C</t>
  </si>
  <si>
    <t>15BPB-100C</t>
  </si>
  <si>
    <t>15BPB-120C</t>
  </si>
  <si>
    <t>15BPB-150C</t>
  </si>
  <si>
    <t>15mm x 120m</t>
  </si>
  <si>
    <t>15mm x 150m</t>
  </si>
  <si>
    <t>Trubka v trubce</t>
  </si>
  <si>
    <t>Rozměr x obal.jedn.</t>
  </si>
  <si>
    <t>16mm</t>
  </si>
  <si>
    <t>12 x 12</t>
  </si>
  <si>
    <t>16 x 16</t>
  </si>
  <si>
    <t>20 x 20</t>
  </si>
  <si>
    <t>20 x 20 x 16</t>
  </si>
  <si>
    <t>20 x 16 x 16</t>
  </si>
  <si>
    <t>16mm x 1/2"BSP</t>
  </si>
  <si>
    <t>16 x 12</t>
  </si>
  <si>
    <t>20 x 16</t>
  </si>
  <si>
    <t>Přímá spojka s vnitřním závitem</t>
  </si>
  <si>
    <t>Přímá spojka s vnějším závitem, mosaz</t>
  </si>
  <si>
    <t>16mm x 3/4"BSP</t>
  </si>
  <si>
    <t>20mm x 1/2"BSP</t>
  </si>
  <si>
    <t>Zašroubov. hrdlo s vnějš. závitem, mosaz</t>
  </si>
  <si>
    <t>20mm x 3/4"BSP</t>
  </si>
  <si>
    <t>Nástěnná spojka úhlová 90° plastová</t>
  </si>
  <si>
    <t>Nástrč.spojka  s vnitř. závitem, mosaz</t>
  </si>
  <si>
    <t>Spojka s hadicovým profilem, ponikl.mosaz</t>
  </si>
  <si>
    <t>Spojka s hadicovým profilem, mosaz</t>
  </si>
  <si>
    <t>Uzavír.kohout s vněj.závitem a nástrčnou tech.</t>
  </si>
  <si>
    <t>Servisní ventil s ovládací páčkou</t>
  </si>
  <si>
    <t>Servisní ventil k sešroubování s 1/2"závit.</t>
  </si>
  <si>
    <t>22BPB-50C</t>
  </si>
  <si>
    <t>28RA</t>
  </si>
  <si>
    <t>90° úhlová spojka</t>
  </si>
  <si>
    <t>stránka 1/7</t>
  </si>
  <si>
    <t>stránka 2/7</t>
  </si>
  <si>
    <t>stránka 3/7</t>
  </si>
  <si>
    <t>stránka 4/7</t>
  </si>
  <si>
    <t>stránka 5/7</t>
  </si>
  <si>
    <t>stránka 6/7</t>
  </si>
  <si>
    <t>stránka 7/7</t>
  </si>
  <si>
    <t>WFLX29</t>
  </si>
  <si>
    <t>PEM0412W</t>
  </si>
  <si>
    <t>15SVSTC</t>
  </si>
  <si>
    <t>JGRAIL4</t>
  </si>
  <si>
    <t>JGRAIL6</t>
  </si>
  <si>
    <t>JGRAIL12</t>
  </si>
  <si>
    <t>PEM0312W</t>
  </si>
  <si>
    <t>PEM0320W</t>
  </si>
  <si>
    <t>PEM0420W</t>
  </si>
  <si>
    <t>PEM0416W</t>
  </si>
  <si>
    <t>PEM221015W</t>
  </si>
  <si>
    <t>PEM221212W</t>
  </si>
  <si>
    <t>PEM221616W</t>
  </si>
  <si>
    <t>PEM222020W</t>
  </si>
  <si>
    <t>PEM0212W</t>
  </si>
  <si>
    <t>PEM0216W</t>
  </si>
  <si>
    <t>PEM0220W</t>
  </si>
  <si>
    <t>PEM3020AW</t>
  </si>
  <si>
    <t>PEM3020BW</t>
  </si>
  <si>
    <t>PEM302815AW</t>
  </si>
  <si>
    <t>PSE4612W</t>
  </si>
  <si>
    <t>PSE4616W</t>
  </si>
  <si>
    <t>PSE4620W</t>
  </si>
  <si>
    <t>PSE321214W</t>
  </si>
  <si>
    <t>PSE321614W</t>
  </si>
  <si>
    <t>PSE322016W</t>
  </si>
  <si>
    <t>PEM061612W</t>
  </si>
  <si>
    <t>PEM062016W</t>
  </si>
  <si>
    <t>MW011614</t>
  </si>
  <si>
    <t>MW011616</t>
  </si>
  <si>
    <t>MW012014</t>
  </si>
  <si>
    <t>MW051614</t>
  </si>
  <si>
    <t>MW052014</t>
  </si>
  <si>
    <t>16WB</t>
  </si>
  <si>
    <t>20WB</t>
  </si>
  <si>
    <t>15PWB</t>
  </si>
  <si>
    <t>15SVBTC</t>
  </si>
  <si>
    <t>16HSV</t>
  </si>
  <si>
    <t>12HSV</t>
  </si>
  <si>
    <t>10HSV</t>
  </si>
  <si>
    <t>20HSV</t>
  </si>
  <si>
    <t>15SV-H</t>
  </si>
  <si>
    <t>22SV-H</t>
  </si>
  <si>
    <t>15HSV</t>
  </si>
  <si>
    <t>22HSV</t>
  </si>
  <si>
    <t>10BV</t>
  </si>
  <si>
    <t>15BV</t>
  </si>
  <si>
    <t>22BV</t>
  </si>
  <si>
    <t>15PTSV</t>
  </si>
  <si>
    <t>22PTSV</t>
  </si>
  <si>
    <t>WFLX15</t>
  </si>
  <si>
    <t>WFLX16</t>
  </si>
  <si>
    <t>WFLX22</t>
  </si>
  <si>
    <t>WFLX18</t>
  </si>
  <si>
    <t>WFLX20</t>
  </si>
  <si>
    <t>WFLX19</t>
  </si>
  <si>
    <t>WFLX17</t>
  </si>
  <si>
    <t>FLX24</t>
  </si>
  <si>
    <t>FLX25</t>
  </si>
  <si>
    <t>FLX31</t>
  </si>
  <si>
    <t>FLX38</t>
  </si>
  <si>
    <t>FLX32</t>
  </si>
  <si>
    <t>FLX37</t>
  </si>
  <si>
    <t>FLX39</t>
  </si>
  <si>
    <t>WFLX37-H</t>
  </si>
  <si>
    <t>WFLX28</t>
  </si>
  <si>
    <t>WFLX39-H</t>
  </si>
  <si>
    <t>FLX39-H</t>
  </si>
  <si>
    <t>FLX44</t>
  </si>
  <si>
    <t>WFLX36</t>
  </si>
  <si>
    <t>15BPB-25C</t>
  </si>
  <si>
    <t>22BPB-25C</t>
  </si>
  <si>
    <t>JG-RK10</t>
  </si>
  <si>
    <t>JG-RK12</t>
  </si>
  <si>
    <t>JG-RK15</t>
  </si>
  <si>
    <t>JG-RK22</t>
  </si>
  <si>
    <t>JG-RK28</t>
  </si>
  <si>
    <t>15BLKCON-25C</t>
  </si>
  <si>
    <t>15BLKCON-50C</t>
  </si>
  <si>
    <t>22BLKCON-25C</t>
  </si>
  <si>
    <t>22BLKCON-50C</t>
  </si>
  <si>
    <t>15PIP-50C-E</t>
  </si>
  <si>
    <t>22PIP-50C-E</t>
  </si>
  <si>
    <t>ERSATZKLINGE 28</t>
  </si>
  <si>
    <t>ERSATZMESSER</t>
  </si>
  <si>
    <t>TSM12</t>
  </si>
  <si>
    <t>TSM16</t>
  </si>
  <si>
    <t>TSM20</t>
  </si>
  <si>
    <t>STS12</t>
  </si>
  <si>
    <t>STS16</t>
  </si>
  <si>
    <t>STS20</t>
  </si>
  <si>
    <t>28EPR</t>
  </si>
  <si>
    <t>UTS147-DB</t>
  </si>
  <si>
    <t>UTS197-DB</t>
  </si>
  <si>
    <t>PEM0316W</t>
  </si>
  <si>
    <t>10MC</t>
  </si>
  <si>
    <t>12MC(3/8)</t>
  </si>
  <si>
    <t>12MC(1/2)</t>
  </si>
  <si>
    <t>15MC(1/2)</t>
  </si>
  <si>
    <t>22MC</t>
  </si>
  <si>
    <t>NC448Brass</t>
  </si>
  <si>
    <t>NC448NBrass</t>
  </si>
  <si>
    <t>15ESOT</t>
  </si>
  <si>
    <t>22SV</t>
  </si>
  <si>
    <t>15HSV-Brass</t>
  </si>
  <si>
    <t>WFLX51</t>
  </si>
  <si>
    <t>15SVSTC-W</t>
  </si>
  <si>
    <t>15SVBTC-W</t>
  </si>
  <si>
    <t>Proti difúzi kyslíku těsné John Guest Barrier-plastové trubky pro použití v sanitár. a  vytáp. systémech</t>
  </si>
  <si>
    <t>Servis. ventil s ovlád. páčkou, kov. mech.</t>
  </si>
  <si>
    <t>Servis. ventil s oboustr.nástrč.tech., plast.</t>
  </si>
  <si>
    <t>Pruž. hadice se servis.ventil. mosaz, 300mm</t>
  </si>
  <si>
    <t>Pruž. hadice se servis.ventil. mosaz, 500mm</t>
  </si>
  <si>
    <t>22mm x 3m x 20ks</t>
  </si>
  <si>
    <t>28mm x 3m x 10ks</t>
  </si>
  <si>
    <t>12BPEX-50C</t>
  </si>
  <si>
    <t>12mm x 50m</t>
  </si>
  <si>
    <t>16BPEX-50C</t>
  </si>
  <si>
    <t>16BPEX-100C</t>
  </si>
  <si>
    <t>16mm x 50m</t>
  </si>
  <si>
    <t>16mm x 100m</t>
  </si>
  <si>
    <t>20BPEX-50C</t>
  </si>
  <si>
    <t>20mm x 50m</t>
  </si>
  <si>
    <t>12BPEX-20x3L</t>
  </si>
  <si>
    <t>12mm x 3m x 20ks</t>
  </si>
  <si>
    <t>16BPEX-20x3L</t>
  </si>
  <si>
    <t>16mm x 3m x 20ks</t>
  </si>
  <si>
    <t>20BPEX-20x3L</t>
  </si>
  <si>
    <t>20mm x 3m x 20ks</t>
  </si>
  <si>
    <t>PEMSTC1214</t>
  </si>
  <si>
    <t>CM1810R,W,B</t>
  </si>
  <si>
    <t>CM1812R,W,B</t>
  </si>
  <si>
    <t>CM1815R,W,B</t>
  </si>
  <si>
    <t>CM1822R,W,B</t>
  </si>
  <si>
    <t>CM1820R,W,B</t>
  </si>
  <si>
    <t>PEM531212W</t>
  </si>
  <si>
    <t>12 x 12 x 12</t>
  </si>
  <si>
    <t>PEMSTC1614</t>
  </si>
  <si>
    <t>PEMSTC2016</t>
  </si>
  <si>
    <t>PEM061615W</t>
  </si>
  <si>
    <t>16 x 15</t>
  </si>
  <si>
    <t>MW012016</t>
  </si>
  <si>
    <t>CM2315W</t>
  </si>
  <si>
    <t>Y - spojka</t>
  </si>
  <si>
    <t>NC2324</t>
  </si>
  <si>
    <t>MW452216N</t>
  </si>
  <si>
    <t>CM-SC-15S</t>
  </si>
  <si>
    <t>15APT2</t>
  </si>
  <si>
    <t>ASV3</t>
  </si>
  <si>
    <t>ASV4</t>
  </si>
  <si>
    <t>Uzavírací rohový ventil</t>
  </si>
  <si>
    <t>15mm x 15mm x 1/4"</t>
  </si>
  <si>
    <t>15mm x 15mm x 3/8"</t>
  </si>
  <si>
    <t>T-spojka s ventilem a vněj.závitem</t>
  </si>
  <si>
    <t>WFLX40</t>
  </si>
  <si>
    <t>10mm x 1/2"</t>
  </si>
  <si>
    <t>WFLX33</t>
  </si>
  <si>
    <t>CM1816R,W,B</t>
  </si>
  <si>
    <t>UG401B</t>
  </si>
  <si>
    <t>UG402B</t>
  </si>
  <si>
    <t>UG403B</t>
  </si>
  <si>
    <t>32mm</t>
  </si>
  <si>
    <t>UG501B</t>
  </si>
  <si>
    <t>UG502B</t>
  </si>
  <si>
    <t>32x20mm</t>
  </si>
  <si>
    <t>UG101B</t>
  </si>
  <si>
    <t>UG102B</t>
  </si>
  <si>
    <t>UG4501B</t>
  </si>
  <si>
    <t>UG4502B</t>
  </si>
  <si>
    <t>UG222025B</t>
  </si>
  <si>
    <t>UG222525B</t>
  </si>
  <si>
    <t>25mm x 25mm</t>
  </si>
  <si>
    <t>UG601B</t>
  </si>
  <si>
    <t>UG603B</t>
  </si>
  <si>
    <t>UG602B</t>
  </si>
  <si>
    <t>UG301B</t>
  </si>
  <si>
    <t>UG302B</t>
  </si>
  <si>
    <t>UG201B</t>
  </si>
  <si>
    <t>UG202B</t>
  </si>
  <si>
    <t>UG801E</t>
  </si>
  <si>
    <t>UG802E</t>
  </si>
  <si>
    <t>UG303B</t>
  </si>
  <si>
    <t>UG203B</t>
  </si>
  <si>
    <t>UTS251-DB</t>
  </si>
  <si>
    <r>
      <t xml:space="preserve">15WB2 </t>
    </r>
    <r>
      <rPr>
        <sz val="7"/>
        <rFont val="Arial"/>
        <family val="2"/>
      </rPr>
      <t>krátká verze</t>
    </r>
  </si>
  <si>
    <r>
      <t>Servisní ventil k sešroubování (</t>
    </r>
    <r>
      <rPr>
        <sz val="7"/>
        <rFont val="Arial"/>
        <family val="2"/>
      </rPr>
      <t>šedý)</t>
    </r>
  </si>
  <si>
    <r>
      <t xml:space="preserve">Servisní ventil k sešroubování </t>
    </r>
    <r>
      <rPr>
        <sz val="7"/>
        <rFont val="Arial"/>
        <family val="2"/>
      </rPr>
      <t>(bílý)</t>
    </r>
  </si>
  <si>
    <r>
      <t xml:space="preserve">Servisní ventil úhlový k sešroubování </t>
    </r>
    <r>
      <rPr>
        <sz val="7"/>
        <rFont val="Arial"/>
        <family val="2"/>
      </rPr>
      <t>(šedý)</t>
    </r>
  </si>
  <si>
    <r>
      <t xml:space="preserve">Servisní ventil úhlový k sešroubování </t>
    </r>
    <r>
      <rPr>
        <sz val="7"/>
        <rFont val="Arial"/>
        <family val="2"/>
      </rPr>
      <t>(bílý)</t>
    </r>
  </si>
  <si>
    <t>Spojky Blue Speedfit pro plastové trubky, pouze pro systémy se studenou vodou</t>
  </si>
  <si>
    <t>Cena/ ks CZK</t>
  </si>
  <si>
    <t>Cena/ ks SKK</t>
  </si>
  <si>
    <t>Cena/ ks EURO</t>
  </si>
  <si>
    <t>Ceny sú uvedené bez DPH</t>
  </si>
  <si>
    <t>Pre prepočet dnešnej ceny vložte aktuálny kurz CZK: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</si>
</sst>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€&quot;"/>
    <numFmt numFmtId="197" formatCode="#,##0.00\ &quot;€&quot;"/>
    <numFmt numFmtId="198" formatCode="#,##0.00\ [$CZK]"/>
    <numFmt numFmtId="199" formatCode="00000"/>
    <numFmt numFmtId="200" formatCode="#,##0.00\ [$EUR]"/>
    <numFmt numFmtId="201" formatCode="#,##0.00\ [$SKK]"/>
    <numFmt numFmtId="202" formatCode="&quot;Áno&quot;;&quot;Áno&quot;;&quot;Nie&quot;"/>
    <numFmt numFmtId="203" formatCode="&quot;Pravda&quot;;&quot;Pravda&quot;;&quot;Nepravda&quot;"/>
    <numFmt numFmtId="204" formatCode="&quot;Zapnuté&quot;;&quot;Zapnuté&quot;;&quot;Vypnuté&quot;"/>
    <numFmt numFmtId="205" formatCode="[$€-2]\ #\ ##,000_);[Red]\([$€-2]\ #\ ##,000\)"/>
  </numFmts>
  <fonts count="5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0"/>
    </font>
    <font>
      <b/>
      <u val="single"/>
      <sz val="12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198" fontId="6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98" fontId="0" fillId="0" borderId="0" xfId="0" applyNumberFormat="1" applyAlignment="1">
      <alignment/>
    </xf>
    <xf numFmtId="198" fontId="0" fillId="0" borderId="0" xfId="0" applyNumberFormat="1" applyBorder="1" applyAlignment="1">
      <alignment/>
    </xf>
    <xf numFmtId="0" fontId="1" fillId="0" borderId="1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198" fontId="5" fillId="0" borderId="10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198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97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97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97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198" fontId="4" fillId="0" borderId="0" xfId="0" applyNumberFormat="1" applyFont="1" applyBorder="1" applyAlignment="1" applyProtection="1">
      <alignment horizontal="right"/>
      <protection/>
    </xf>
    <xf numFmtId="198" fontId="11" fillId="0" borderId="0" xfId="0" applyNumberFormat="1" applyFont="1" applyBorder="1" applyAlignment="1" applyProtection="1">
      <alignment horizontal="center"/>
      <protection/>
    </xf>
    <xf numFmtId="197" fontId="0" fillId="0" borderId="0" xfId="0" applyNumberFormat="1" applyAlignment="1" applyProtection="1">
      <alignment horizontal="center"/>
      <protection/>
    </xf>
    <xf numFmtId="197" fontId="0" fillId="0" borderId="13" xfId="0" applyNumberForma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198" fontId="14" fillId="0" borderId="0" xfId="0" applyNumberFormat="1" applyFont="1" applyAlignment="1">
      <alignment/>
    </xf>
    <xf numFmtId="198" fontId="5" fillId="0" borderId="14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 locked="0"/>
    </xf>
    <xf numFmtId="198" fontId="14" fillId="0" borderId="0" xfId="0" applyNumberFormat="1" applyFont="1" applyBorder="1" applyAlignment="1">
      <alignment/>
    </xf>
    <xf numFmtId="198" fontId="5" fillId="0" borderId="10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197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>
      <alignment/>
    </xf>
    <xf numFmtId="198" fontId="11" fillId="0" borderId="14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12" fontId="5" fillId="0" borderId="11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98" fontId="17" fillId="0" borderId="0" xfId="0" applyNumberFormat="1" applyFont="1" applyBorder="1" applyAlignment="1" applyProtection="1">
      <alignment horizontal="center"/>
      <protection/>
    </xf>
    <xf numFmtId="198" fontId="16" fillId="0" borderId="0" xfId="0" applyNumberFormat="1" applyFont="1" applyAlignment="1">
      <alignment/>
    </xf>
    <xf numFmtId="198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5" fillId="0" borderId="12" xfId="0" applyFont="1" applyBorder="1" applyAlignment="1" applyProtection="1">
      <alignment horizontal="center"/>
      <protection locked="0"/>
    </xf>
    <xf numFmtId="198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198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>
      <alignment horizontal="center"/>
    </xf>
    <xf numFmtId="198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198" fontId="5" fillId="33" borderId="12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200" fontId="5" fillId="0" borderId="10" xfId="0" applyNumberFormat="1" applyFont="1" applyBorder="1" applyAlignment="1" applyProtection="1">
      <alignment horizontal="center"/>
      <protection/>
    </xf>
    <xf numFmtId="201" fontId="5" fillId="0" borderId="11" xfId="0" applyNumberFormat="1" applyFont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2"/>
  <sheetViews>
    <sheetView tabSelected="1" zoomScalePageLayoutView="0" workbookViewId="0" topLeftCell="A1">
      <selection activeCell="F457" sqref="F457"/>
    </sheetView>
  </sheetViews>
  <sheetFormatPr defaultColWidth="11.421875" defaultRowHeight="12.75"/>
  <cols>
    <col min="1" max="1" width="2.7109375" style="0" customWidth="1"/>
    <col min="2" max="2" width="14.140625" style="89" customWidth="1"/>
    <col min="3" max="3" width="34.8515625" style="1" customWidth="1"/>
    <col min="4" max="4" width="16.8515625" style="1" customWidth="1"/>
    <col min="5" max="5" width="14.28125" style="1" hidden="1" customWidth="1"/>
    <col min="6" max="6" width="13.421875" style="1" customWidth="1"/>
    <col min="7" max="7" width="10.7109375" style="1" hidden="1" customWidth="1"/>
    <col min="8" max="8" width="14.28125" style="1" customWidth="1"/>
    <col min="9" max="9" width="14.7109375" style="0" customWidth="1"/>
    <col min="10" max="10" width="13.8515625" style="0" customWidth="1"/>
    <col min="11" max="11" width="13.28125" style="0" bestFit="1" customWidth="1"/>
  </cols>
  <sheetData>
    <row r="1" ht="13.5" thickBot="1"/>
    <row r="2" spans="2:4" ht="13.5" thickBot="1">
      <c r="B2" s="106" t="s">
        <v>557</v>
      </c>
      <c r="C2" s="107"/>
      <c r="D2" s="85">
        <v>25.847</v>
      </c>
    </row>
    <row r="5" ht="12.75">
      <c r="H5" s="6" t="s">
        <v>356</v>
      </c>
    </row>
    <row r="6" spans="2:8" s="67" customFormat="1" ht="12.75" customHeight="1">
      <c r="B6" s="114" t="s">
        <v>0</v>
      </c>
      <c r="C6" s="114"/>
      <c r="D6" s="114"/>
      <c r="E6" s="114"/>
      <c r="F6" s="114"/>
      <c r="G6" s="66"/>
      <c r="H6" s="66"/>
    </row>
    <row r="7" ht="12.75">
      <c r="I7" s="6"/>
    </row>
    <row r="8" spans="2:8" ht="12.75">
      <c r="B8" s="113" t="s">
        <v>87</v>
      </c>
      <c r="C8" s="113"/>
      <c r="D8" s="113"/>
      <c r="E8" s="113"/>
      <c r="F8" s="113"/>
      <c r="G8" s="5"/>
      <c r="H8" s="5"/>
    </row>
    <row r="9" spans="5:9" ht="12.75">
      <c r="E9" s="14"/>
      <c r="F9" s="115" t="s">
        <v>556</v>
      </c>
      <c r="G9" s="116"/>
      <c r="H9" s="116"/>
      <c r="I9" s="117"/>
    </row>
    <row r="10" spans="2:9" ht="14.25" customHeight="1">
      <c r="B10" s="90" t="s">
        <v>1</v>
      </c>
      <c r="C10" s="19" t="s">
        <v>2</v>
      </c>
      <c r="D10" s="20" t="s">
        <v>3</v>
      </c>
      <c r="F10" s="20" t="s">
        <v>553</v>
      </c>
      <c r="G10" s="12" t="s">
        <v>251</v>
      </c>
      <c r="H10" s="20" t="s">
        <v>554</v>
      </c>
      <c r="I10" s="20" t="s">
        <v>555</v>
      </c>
    </row>
    <row r="11" spans="2:11" ht="12.75">
      <c r="B11" s="78" t="s">
        <v>8</v>
      </c>
      <c r="C11" s="22" t="s">
        <v>7</v>
      </c>
      <c r="D11" s="22" t="s">
        <v>16</v>
      </c>
      <c r="E11" s="48">
        <v>76.45774647887325</v>
      </c>
      <c r="F11" s="48">
        <f>E11*0.85</f>
        <v>64.98908450704226</v>
      </c>
      <c r="G11" s="8"/>
      <c r="H11" s="87">
        <f>I11*30.126</f>
        <v>75.74810074125257</v>
      </c>
      <c r="I11" s="86">
        <f aca="true" t="shared" si="0" ref="I11:I17">F11/$D$2</f>
        <v>2.514376310869434</v>
      </c>
      <c r="J11" s="17"/>
      <c r="K11" s="17"/>
    </row>
    <row r="12" spans="2:11" ht="12.75">
      <c r="B12" s="78" t="s">
        <v>364</v>
      </c>
      <c r="C12" s="22" t="s">
        <v>7</v>
      </c>
      <c r="D12" s="22" t="s">
        <v>181</v>
      </c>
      <c r="E12" s="48">
        <v>54.6</v>
      </c>
      <c r="F12" s="48">
        <f aca="true" t="shared" si="1" ref="F12:F66">E12*0.85</f>
        <v>46.41</v>
      </c>
      <c r="G12" s="8"/>
      <c r="H12" s="87">
        <f>I12*30.126</f>
        <v>54.09322784075521</v>
      </c>
      <c r="I12" s="86">
        <f t="shared" si="0"/>
        <v>1.795566216582195</v>
      </c>
      <c r="J12" s="17"/>
      <c r="K12" s="17"/>
    </row>
    <row r="13" spans="2:11" ht="12.75">
      <c r="B13" s="78" t="s">
        <v>9</v>
      </c>
      <c r="C13" s="22" t="s">
        <v>7</v>
      </c>
      <c r="D13" s="22" t="s">
        <v>17</v>
      </c>
      <c r="E13" s="48">
        <v>63.51639344262295</v>
      </c>
      <c r="F13" s="48">
        <f t="shared" si="1"/>
        <v>53.988934426229505</v>
      </c>
      <c r="G13" s="8"/>
      <c r="H13" s="87">
        <f aca="true" t="shared" si="2" ref="H13:H66">I13*30.126</f>
        <v>62.926863408696946</v>
      </c>
      <c r="I13" s="86">
        <f t="shared" si="0"/>
        <v>2.088789198987484</v>
      </c>
      <c r="J13" s="17"/>
      <c r="K13" s="17"/>
    </row>
    <row r="14" spans="2:11" ht="12.75">
      <c r="B14" s="78" t="s">
        <v>372</v>
      </c>
      <c r="C14" s="22" t="s">
        <v>7</v>
      </c>
      <c r="D14" s="22" t="s">
        <v>331</v>
      </c>
      <c r="E14" s="48">
        <v>58.52903225806451</v>
      </c>
      <c r="F14" s="48">
        <f t="shared" si="1"/>
        <v>49.74967741935483</v>
      </c>
      <c r="G14" s="8"/>
      <c r="H14" s="87">
        <f t="shared" si="2"/>
        <v>57.985792623340565</v>
      </c>
      <c r="I14" s="86">
        <f t="shared" si="0"/>
        <v>1.9247756961873652</v>
      </c>
      <c r="J14" s="17"/>
      <c r="K14" s="17"/>
    </row>
    <row r="15" spans="2:11" ht="12.75">
      <c r="B15" s="78" t="s">
        <v>371</v>
      </c>
      <c r="C15" s="22" t="s">
        <v>7</v>
      </c>
      <c r="D15" s="22" t="s">
        <v>225</v>
      </c>
      <c r="E15" s="48">
        <v>100.54205607476636</v>
      </c>
      <c r="F15" s="48">
        <f t="shared" si="1"/>
        <v>85.4607476635514</v>
      </c>
      <c r="G15" s="8"/>
      <c r="H15" s="87">
        <f t="shared" si="2"/>
        <v>99.6088708210682</v>
      </c>
      <c r="I15" s="86">
        <f t="shared" si="0"/>
        <v>3.306408777171486</v>
      </c>
      <c r="J15" s="17"/>
      <c r="K15" s="17"/>
    </row>
    <row r="16" spans="2:11" ht="12.75">
      <c r="B16" s="78" t="s">
        <v>10</v>
      </c>
      <c r="C16" s="22" t="s">
        <v>7</v>
      </c>
      <c r="D16" s="22" t="s">
        <v>18</v>
      </c>
      <c r="E16" s="48">
        <v>116.33653846153847</v>
      </c>
      <c r="F16" s="48">
        <f t="shared" si="1"/>
        <v>98.88605769230769</v>
      </c>
      <c r="G16" s="8"/>
      <c r="H16" s="87">
        <f t="shared" si="2"/>
        <v>115.25675606602164</v>
      </c>
      <c r="I16" s="86">
        <f t="shared" si="0"/>
        <v>3.825823410543107</v>
      </c>
      <c r="J16" s="17"/>
      <c r="K16" s="17"/>
    </row>
    <row r="17" spans="2:11" ht="12.75">
      <c r="B17" s="78" t="s">
        <v>11</v>
      </c>
      <c r="C17" s="22" t="s">
        <v>7</v>
      </c>
      <c r="D17" s="22" t="s">
        <v>19</v>
      </c>
      <c r="E17" s="48">
        <v>345.2299065420561</v>
      </c>
      <c r="F17" s="48">
        <f t="shared" si="1"/>
        <v>293.44542056074766</v>
      </c>
      <c r="G17" s="8"/>
      <c r="H17" s="87">
        <f t="shared" si="2"/>
        <v>342.02564087952504</v>
      </c>
      <c r="I17" s="86">
        <f t="shared" si="0"/>
        <v>11.353171376204111</v>
      </c>
      <c r="J17" s="17"/>
      <c r="K17" s="17"/>
    </row>
    <row r="18" spans="2:11" ht="7.5" customHeight="1">
      <c r="B18" s="78"/>
      <c r="C18" s="22"/>
      <c r="D18" s="22"/>
      <c r="E18" s="21"/>
      <c r="F18" s="48"/>
      <c r="G18" s="8"/>
      <c r="H18" s="87"/>
      <c r="I18" s="86"/>
      <c r="K18" s="17"/>
    </row>
    <row r="19" spans="2:11" ht="12.75">
      <c r="B19" s="78" t="s">
        <v>12</v>
      </c>
      <c r="C19" s="56" t="s">
        <v>355</v>
      </c>
      <c r="D19" s="22" t="s">
        <v>16</v>
      </c>
      <c r="E19" s="48">
        <v>68.5377049180328</v>
      </c>
      <c r="F19" s="48">
        <f t="shared" si="1"/>
        <v>58.25704918032788</v>
      </c>
      <c r="G19" s="8"/>
      <c r="H19" s="87">
        <f t="shared" si="2"/>
        <v>67.90156937387542</v>
      </c>
      <c r="I19" s="86">
        <f aca="true" t="shared" si="3" ref="I19:I25">F19/$D$2</f>
        <v>2.253919185217932</v>
      </c>
      <c r="J19" s="17"/>
      <c r="K19" s="17"/>
    </row>
    <row r="20" spans="2:11" ht="12.75">
      <c r="B20" s="78" t="s">
        <v>369</v>
      </c>
      <c r="C20" s="56" t="s">
        <v>355</v>
      </c>
      <c r="D20" s="22" t="s">
        <v>181</v>
      </c>
      <c r="E20" s="48">
        <v>67.2</v>
      </c>
      <c r="F20" s="48">
        <f t="shared" si="1"/>
        <v>57.12</v>
      </c>
      <c r="G20" s="8"/>
      <c r="H20" s="87">
        <f t="shared" si="2"/>
        <v>66.57628041939103</v>
      </c>
      <c r="I20" s="86">
        <f t="shared" si="3"/>
        <v>2.209927651178086</v>
      </c>
      <c r="J20" s="17"/>
      <c r="K20" s="17"/>
    </row>
    <row r="21" spans="2:11" ht="12.75">
      <c r="B21" s="78" t="s">
        <v>13</v>
      </c>
      <c r="C21" s="56" t="s">
        <v>355</v>
      </c>
      <c r="D21" s="22" t="s">
        <v>17</v>
      </c>
      <c r="E21" s="48">
        <v>73.92</v>
      </c>
      <c r="F21" s="48">
        <f t="shared" si="1"/>
        <v>62.832</v>
      </c>
      <c r="G21" s="8"/>
      <c r="H21" s="87">
        <f t="shared" si="2"/>
        <v>73.23390846133013</v>
      </c>
      <c r="I21" s="86">
        <f t="shared" si="3"/>
        <v>2.430920416295895</v>
      </c>
      <c r="J21" s="17"/>
      <c r="K21" s="17"/>
    </row>
    <row r="22" spans="2:11" ht="12.75">
      <c r="B22" s="78" t="s">
        <v>457</v>
      </c>
      <c r="C22" s="56" t="s">
        <v>355</v>
      </c>
      <c r="D22" s="22" t="s">
        <v>331</v>
      </c>
      <c r="E22" s="48">
        <v>72.33116883116884</v>
      </c>
      <c r="F22" s="48">
        <f t="shared" si="1"/>
        <v>61.481493506493514</v>
      </c>
      <c r="G22" s="8"/>
      <c r="H22" s="87">
        <f t="shared" si="2"/>
        <v>71.65982409473531</v>
      </c>
      <c r="I22" s="86">
        <f t="shared" si="3"/>
        <v>2.378670387530217</v>
      </c>
      <c r="J22" s="17"/>
      <c r="K22" s="17"/>
    </row>
    <row r="23" spans="2:11" ht="12.75">
      <c r="B23" s="78" t="s">
        <v>370</v>
      </c>
      <c r="C23" s="56" t="s">
        <v>355</v>
      </c>
      <c r="D23" s="22" t="s">
        <v>225</v>
      </c>
      <c r="E23" s="48">
        <v>120.346875</v>
      </c>
      <c r="F23" s="48">
        <f t="shared" si="1"/>
        <v>102.29484375</v>
      </c>
      <c r="G23" s="8"/>
      <c r="H23" s="87">
        <f t="shared" si="2"/>
        <v>119.22987049996131</v>
      </c>
      <c r="I23" s="86">
        <f t="shared" si="3"/>
        <v>3.957706648740666</v>
      </c>
      <c r="J23" s="17"/>
      <c r="K23" s="17"/>
    </row>
    <row r="24" spans="2:11" ht="12.75">
      <c r="B24" s="78" t="s">
        <v>14</v>
      </c>
      <c r="C24" s="56" t="s">
        <v>355</v>
      </c>
      <c r="D24" s="22" t="s">
        <v>18</v>
      </c>
      <c r="E24" s="48">
        <v>130.26956521739132</v>
      </c>
      <c r="F24" s="48">
        <f t="shared" si="1"/>
        <v>110.72913043478262</v>
      </c>
      <c r="G24" s="8"/>
      <c r="H24" s="87">
        <f t="shared" si="2"/>
        <v>129.06046285751773</v>
      </c>
      <c r="I24" s="86">
        <f t="shared" si="3"/>
        <v>4.2840225339413704</v>
      </c>
      <c r="J24" s="17"/>
      <c r="K24" s="17"/>
    </row>
    <row r="25" spans="2:11" ht="12.75">
      <c r="B25" s="78" t="s">
        <v>15</v>
      </c>
      <c r="C25" s="56" t="s">
        <v>355</v>
      </c>
      <c r="D25" s="22" t="s">
        <v>19</v>
      </c>
      <c r="E25" s="48">
        <v>345.2299065420561</v>
      </c>
      <c r="F25" s="48">
        <f t="shared" si="1"/>
        <v>293.44542056074766</v>
      </c>
      <c r="G25" s="8"/>
      <c r="H25" s="87">
        <f t="shared" si="2"/>
        <v>342.02564087952504</v>
      </c>
      <c r="I25" s="86">
        <f t="shared" si="3"/>
        <v>11.353171376204111</v>
      </c>
      <c r="J25" s="17"/>
      <c r="K25" s="17"/>
    </row>
    <row r="26" spans="2:11" ht="7.5" customHeight="1">
      <c r="B26" s="78"/>
      <c r="C26" s="22"/>
      <c r="D26" s="22"/>
      <c r="E26" s="21"/>
      <c r="F26" s="48"/>
      <c r="G26" s="8"/>
      <c r="H26" s="87"/>
      <c r="I26" s="86"/>
      <c r="J26" s="17"/>
      <c r="K26" s="17"/>
    </row>
    <row r="27" spans="2:11" ht="12.75">
      <c r="B27" s="78" t="s">
        <v>20</v>
      </c>
      <c r="C27" s="56" t="s">
        <v>277</v>
      </c>
      <c r="D27" s="22" t="s">
        <v>23</v>
      </c>
      <c r="E27" s="48">
        <v>133.84195804195804</v>
      </c>
      <c r="F27" s="48">
        <f t="shared" si="1"/>
        <v>113.76566433566433</v>
      </c>
      <c r="G27" s="8"/>
      <c r="H27" s="87">
        <f t="shared" si="2"/>
        <v>132.5996983702644</v>
      </c>
      <c r="I27" s="86">
        <f aca="true" t="shared" si="4" ref="I27:I33">F27/$D$2</f>
        <v>4.401503630427683</v>
      </c>
      <c r="J27" s="17"/>
      <c r="K27" s="17"/>
    </row>
    <row r="28" spans="2:11" ht="12.75">
      <c r="B28" s="78" t="s">
        <v>373</v>
      </c>
      <c r="C28" s="56" t="s">
        <v>277</v>
      </c>
      <c r="D28" s="22" t="s">
        <v>278</v>
      </c>
      <c r="E28" s="48">
        <v>135.9496551724138</v>
      </c>
      <c r="F28" s="48">
        <f t="shared" si="1"/>
        <v>115.55720689655172</v>
      </c>
      <c r="G28" s="8"/>
      <c r="H28" s="87">
        <f t="shared" si="2"/>
        <v>134.68783282259128</v>
      </c>
      <c r="I28" s="86">
        <f t="shared" si="4"/>
        <v>4.470816996036357</v>
      </c>
      <c r="J28" s="17"/>
      <c r="K28" s="17"/>
    </row>
    <row r="29" spans="2:11" ht="12.75">
      <c r="B29" s="78" t="s">
        <v>374</v>
      </c>
      <c r="C29" s="56" t="s">
        <v>277</v>
      </c>
      <c r="D29" s="22" t="s">
        <v>332</v>
      </c>
      <c r="E29" s="48">
        <v>81</v>
      </c>
      <c r="F29" s="48">
        <f t="shared" si="1"/>
        <v>68.85</v>
      </c>
      <c r="G29" s="8"/>
      <c r="H29" s="87">
        <f t="shared" si="2"/>
        <v>80.24819514837311</v>
      </c>
      <c r="I29" s="86">
        <f t="shared" si="4"/>
        <v>2.6637520795450147</v>
      </c>
      <c r="J29" s="17"/>
      <c r="K29" s="17"/>
    </row>
    <row r="30" spans="2:11" ht="12.75">
      <c r="B30" s="78" t="s">
        <v>21</v>
      </c>
      <c r="C30" s="56" t="s">
        <v>277</v>
      </c>
      <c r="D30" s="33" t="s">
        <v>24</v>
      </c>
      <c r="E30" s="48">
        <v>108.65060240963857</v>
      </c>
      <c r="F30" s="48">
        <f t="shared" si="1"/>
        <v>92.35301204819278</v>
      </c>
      <c r="G30" s="8"/>
      <c r="H30" s="87">
        <f t="shared" si="2"/>
        <v>107.64215734761697</v>
      </c>
      <c r="I30" s="86">
        <f t="shared" si="4"/>
        <v>3.5730650384258436</v>
      </c>
      <c r="J30" s="17"/>
      <c r="K30" s="17"/>
    </row>
    <row r="31" spans="2:11" ht="12.75">
      <c r="B31" s="78" t="s">
        <v>375</v>
      </c>
      <c r="C31" s="56" t="s">
        <v>277</v>
      </c>
      <c r="D31" s="33" t="s">
        <v>333</v>
      </c>
      <c r="E31" s="48">
        <v>87.94838709677418</v>
      </c>
      <c r="F31" s="48">
        <f t="shared" si="1"/>
        <v>74.75612903225806</v>
      </c>
      <c r="G31" s="8"/>
      <c r="H31" s="87">
        <f t="shared" si="2"/>
        <v>87.13209050279747</v>
      </c>
      <c r="I31" s="86">
        <f t="shared" si="4"/>
        <v>2.8922555434773107</v>
      </c>
      <c r="J31" s="17"/>
      <c r="K31" s="17"/>
    </row>
    <row r="32" spans="2:10" ht="12.75">
      <c r="B32" s="78" t="s">
        <v>376</v>
      </c>
      <c r="C32" s="56" t="s">
        <v>277</v>
      </c>
      <c r="D32" s="33" t="s">
        <v>334</v>
      </c>
      <c r="E32" s="48">
        <v>170.1</v>
      </c>
      <c r="F32" s="48">
        <f t="shared" si="1"/>
        <v>144.58499999999998</v>
      </c>
      <c r="G32" s="8"/>
      <c r="H32" s="87">
        <f t="shared" si="2"/>
        <v>168.52120981158353</v>
      </c>
      <c r="I32" s="86">
        <f t="shared" si="4"/>
        <v>5.59387936704453</v>
      </c>
      <c r="J32" s="17"/>
    </row>
    <row r="33" spans="2:11" ht="12.75">
      <c r="B33" s="78" t="s">
        <v>22</v>
      </c>
      <c r="C33" s="56" t="s">
        <v>277</v>
      </c>
      <c r="D33" s="22" t="s">
        <v>25</v>
      </c>
      <c r="E33" s="48">
        <v>193.57864077669902</v>
      </c>
      <c r="F33" s="48">
        <f t="shared" si="1"/>
        <v>164.54184466019416</v>
      </c>
      <c r="G33" s="8"/>
      <c r="H33" s="87">
        <f t="shared" si="2"/>
        <v>191.78193261241185</v>
      </c>
      <c r="I33" s="86">
        <f t="shared" si="4"/>
        <v>6.365993912647276</v>
      </c>
      <c r="J33" s="17"/>
      <c r="K33" s="17"/>
    </row>
    <row r="34" spans="2:11" ht="7.5" customHeight="1">
      <c r="B34" s="78"/>
      <c r="C34" s="22"/>
      <c r="D34" s="22"/>
      <c r="E34" s="21"/>
      <c r="F34" s="48"/>
      <c r="G34" s="8"/>
      <c r="H34" s="87"/>
      <c r="I34" s="86"/>
      <c r="J34" s="17"/>
      <c r="K34" s="17"/>
    </row>
    <row r="35" spans="2:11" ht="12.75">
      <c r="B35" s="78" t="s">
        <v>26</v>
      </c>
      <c r="C35" s="22" t="s">
        <v>5</v>
      </c>
      <c r="D35" s="22" t="s">
        <v>16</v>
      </c>
      <c r="E35" s="48">
        <v>100.96621621621622</v>
      </c>
      <c r="F35" s="48">
        <f t="shared" si="1"/>
        <v>85.82128378378378</v>
      </c>
      <c r="G35" s="8"/>
      <c r="H35" s="87">
        <f t="shared" si="2"/>
        <v>100.02909410261424</v>
      </c>
      <c r="I35" s="86">
        <f aca="true" t="shared" si="5" ref="I35:I41">F35/$D$2</f>
        <v>3.3203576346881176</v>
      </c>
      <c r="J35" s="17"/>
      <c r="K35" s="17"/>
    </row>
    <row r="36" spans="2:11" ht="12.75">
      <c r="B36" s="78" t="s">
        <v>377</v>
      </c>
      <c r="C36" s="22" t="s">
        <v>5</v>
      </c>
      <c r="D36" s="22" t="s">
        <v>181</v>
      </c>
      <c r="E36" s="48">
        <v>94.5</v>
      </c>
      <c r="F36" s="48">
        <f t="shared" si="1"/>
        <v>80.325</v>
      </c>
      <c r="G36" s="8"/>
      <c r="H36" s="87">
        <f t="shared" si="2"/>
        <v>93.62289433976864</v>
      </c>
      <c r="I36" s="86">
        <f t="shared" si="5"/>
        <v>3.107710759469184</v>
      </c>
      <c r="J36" s="17"/>
      <c r="K36" s="17"/>
    </row>
    <row r="37" spans="2:11" ht="12.75">
      <c r="B37" s="78" t="s">
        <v>27</v>
      </c>
      <c r="C37" s="22" t="s">
        <v>5</v>
      </c>
      <c r="D37" s="22" t="s">
        <v>17</v>
      </c>
      <c r="E37" s="48">
        <v>108.61714285714287</v>
      </c>
      <c r="F37" s="48">
        <f t="shared" si="1"/>
        <v>92.32457142857143</v>
      </c>
      <c r="G37" s="8"/>
      <c r="H37" s="87">
        <f t="shared" si="2"/>
        <v>107.60900835134224</v>
      </c>
      <c r="I37" s="86">
        <f t="shared" si="5"/>
        <v>3.5719646933327436</v>
      </c>
      <c r="J37" s="17"/>
      <c r="K37" s="17"/>
    </row>
    <row r="38" spans="2:11" ht="12.75">
      <c r="B38" s="78" t="s">
        <v>378</v>
      </c>
      <c r="C38" s="22" t="s">
        <v>5</v>
      </c>
      <c r="D38" s="22" t="s">
        <v>331</v>
      </c>
      <c r="E38" s="48">
        <v>100.54205607476636</v>
      </c>
      <c r="F38" s="48">
        <f t="shared" si="1"/>
        <v>85.4607476635514</v>
      </c>
      <c r="G38" s="8"/>
      <c r="H38" s="87">
        <f t="shared" si="2"/>
        <v>99.6088708210682</v>
      </c>
      <c r="I38" s="86">
        <f t="shared" si="5"/>
        <v>3.306408777171486</v>
      </c>
      <c r="J38" s="17"/>
      <c r="K38" s="17"/>
    </row>
    <row r="39" spans="2:11" ht="12.75">
      <c r="B39" s="78" t="s">
        <v>379</v>
      </c>
      <c r="C39" s="22" t="s">
        <v>5</v>
      </c>
      <c r="D39" s="22" t="s">
        <v>225</v>
      </c>
      <c r="E39" s="48">
        <v>172.8</v>
      </c>
      <c r="F39" s="48">
        <f t="shared" si="1"/>
        <v>146.88</v>
      </c>
      <c r="G39" s="8"/>
      <c r="H39" s="87">
        <f t="shared" si="2"/>
        <v>171.19614964986263</v>
      </c>
      <c r="I39" s="86">
        <f t="shared" si="5"/>
        <v>5.682671103029365</v>
      </c>
      <c r="J39" s="17"/>
      <c r="K39" s="17"/>
    </row>
    <row r="40" spans="2:11" ht="12.75" customHeight="1">
      <c r="B40" s="78" t="s">
        <v>28</v>
      </c>
      <c r="C40" s="22" t="s">
        <v>5</v>
      </c>
      <c r="D40" s="22" t="s">
        <v>18</v>
      </c>
      <c r="E40" s="48">
        <v>186.34772727272724</v>
      </c>
      <c r="F40" s="48">
        <f t="shared" si="1"/>
        <v>158.39556818181816</v>
      </c>
      <c r="G40" s="8"/>
      <c r="H40" s="87">
        <f t="shared" si="2"/>
        <v>184.61813313132876</v>
      </c>
      <c r="I40" s="86">
        <f t="shared" si="5"/>
        <v>6.128199333842154</v>
      </c>
      <c r="J40" s="17"/>
      <c r="K40" s="17"/>
    </row>
    <row r="41" spans="2:11" ht="12.75">
      <c r="B41" s="78" t="s">
        <v>29</v>
      </c>
      <c r="C41" s="22" t="s">
        <v>5</v>
      </c>
      <c r="D41" s="22" t="s">
        <v>19</v>
      </c>
      <c r="E41" s="48">
        <v>440.62975609756097</v>
      </c>
      <c r="F41" s="48">
        <f t="shared" si="1"/>
        <v>374.5352926829268</v>
      </c>
      <c r="G41" s="8"/>
      <c r="H41" s="87">
        <f t="shared" si="2"/>
        <v>436.5400327839151</v>
      </c>
      <c r="I41" s="86">
        <f t="shared" si="5"/>
        <v>14.49047443350976</v>
      </c>
      <c r="J41" s="17"/>
      <c r="K41" s="17"/>
    </row>
    <row r="42" spans="2:11" ht="7.5" customHeight="1">
      <c r="B42" s="78"/>
      <c r="C42" s="22"/>
      <c r="D42" s="22"/>
      <c r="E42" s="21"/>
      <c r="F42" s="48"/>
      <c r="G42" s="8"/>
      <c r="H42" s="87"/>
      <c r="I42" s="86"/>
      <c r="J42" s="17"/>
      <c r="K42" s="17"/>
    </row>
    <row r="43" spans="2:11" ht="12.75">
      <c r="B43" s="78" t="s">
        <v>31</v>
      </c>
      <c r="C43" s="22" t="s">
        <v>30</v>
      </c>
      <c r="D43" s="22" t="s">
        <v>41</v>
      </c>
      <c r="E43" s="48">
        <v>224.66985645933013</v>
      </c>
      <c r="F43" s="48">
        <f t="shared" si="1"/>
        <v>190.96937799043062</v>
      </c>
      <c r="G43" s="8"/>
      <c r="H43" s="87">
        <f t="shared" si="2"/>
        <v>222.5845738901889</v>
      </c>
      <c r="I43" s="86">
        <f aca="true" t="shared" si="6" ref="I43:I55">F43/$D$2</f>
        <v>7.388454288328649</v>
      </c>
      <c r="J43" s="17"/>
      <c r="K43" s="17"/>
    </row>
    <row r="44" spans="2:11" ht="12.75">
      <c r="B44" s="78" t="s">
        <v>32</v>
      </c>
      <c r="C44" s="22" t="s">
        <v>30</v>
      </c>
      <c r="D44" s="22" t="s">
        <v>42</v>
      </c>
      <c r="E44" s="48">
        <v>189.38873239436617</v>
      </c>
      <c r="F44" s="48">
        <f t="shared" si="1"/>
        <v>160.98042253521123</v>
      </c>
      <c r="G44" s="8"/>
      <c r="H44" s="87">
        <f t="shared" si="2"/>
        <v>187.63091303810012</v>
      </c>
      <c r="I44" s="86">
        <f t="shared" si="6"/>
        <v>6.228205305652928</v>
      </c>
      <c r="J44" s="17"/>
      <c r="K44" s="17"/>
    </row>
    <row r="45" spans="2:11" ht="12.75">
      <c r="B45" s="78" t="s">
        <v>381</v>
      </c>
      <c r="C45" s="22" t="s">
        <v>30</v>
      </c>
      <c r="D45" s="22" t="s">
        <v>336</v>
      </c>
      <c r="E45" s="48">
        <v>159.6</v>
      </c>
      <c r="F45" s="48">
        <f t="shared" si="1"/>
        <v>135.66</v>
      </c>
      <c r="G45" s="8"/>
      <c r="H45" s="87">
        <f t="shared" si="2"/>
        <v>158.1186659960537</v>
      </c>
      <c r="I45" s="86">
        <f t="shared" si="6"/>
        <v>5.248578171547955</v>
      </c>
      <c r="J45" s="17"/>
      <c r="K45" s="17"/>
    </row>
    <row r="46" spans="2:11" ht="12.75">
      <c r="B46" s="78" t="s">
        <v>380</v>
      </c>
      <c r="C46" s="22" t="s">
        <v>30</v>
      </c>
      <c r="D46" s="22" t="s">
        <v>335</v>
      </c>
      <c r="E46" s="48">
        <v>157.5</v>
      </c>
      <c r="F46" s="48">
        <f t="shared" si="1"/>
        <v>133.875</v>
      </c>
      <c r="G46" s="8"/>
      <c r="H46" s="87">
        <f t="shared" si="2"/>
        <v>156.03815723294773</v>
      </c>
      <c r="I46" s="86">
        <f t="shared" si="6"/>
        <v>5.17951793244864</v>
      </c>
      <c r="J46" s="17"/>
      <c r="K46" s="17"/>
    </row>
    <row r="47" spans="2:11" ht="12.75">
      <c r="B47" s="78" t="s">
        <v>33</v>
      </c>
      <c r="C47" s="22" t="s">
        <v>30</v>
      </c>
      <c r="D47" s="22" t="s">
        <v>43</v>
      </c>
      <c r="E47" s="48">
        <v>205.0515463917526</v>
      </c>
      <c r="F47" s="48">
        <f t="shared" si="1"/>
        <v>174.2938144329897</v>
      </c>
      <c r="G47" s="8"/>
      <c r="H47" s="87">
        <f t="shared" si="2"/>
        <v>203.14835197927215</v>
      </c>
      <c r="I47" s="86">
        <f t="shared" si="6"/>
        <v>6.743289914999408</v>
      </c>
      <c r="J47" s="17"/>
      <c r="K47" s="17"/>
    </row>
    <row r="48" spans="2:11" ht="12.75" customHeight="1">
      <c r="B48" s="78" t="s">
        <v>34</v>
      </c>
      <c r="C48" s="22" t="s">
        <v>30</v>
      </c>
      <c r="D48" s="22" t="s">
        <v>44</v>
      </c>
      <c r="E48" s="48">
        <v>205.31612903225806</v>
      </c>
      <c r="F48" s="48">
        <f t="shared" si="1"/>
        <v>174.51870967741934</v>
      </c>
      <c r="G48" s="8"/>
      <c r="H48" s="87">
        <f t="shared" si="2"/>
        <v>203.41047888505184</v>
      </c>
      <c r="I48" s="86">
        <f t="shared" si="6"/>
        <v>6.751990934244567</v>
      </c>
      <c r="J48" s="17"/>
      <c r="K48" s="17"/>
    </row>
    <row r="49" spans="2:11" ht="12.75">
      <c r="B49" s="78" t="s">
        <v>35</v>
      </c>
      <c r="C49" s="22" t="s">
        <v>30</v>
      </c>
      <c r="D49" s="22" t="s">
        <v>45</v>
      </c>
      <c r="E49" s="48">
        <v>205.35779220779222</v>
      </c>
      <c r="F49" s="48">
        <f t="shared" si="1"/>
        <v>174.55412337662338</v>
      </c>
      <c r="G49" s="8"/>
      <c r="H49" s="87">
        <f t="shared" si="2"/>
        <v>203.45175536209834</v>
      </c>
      <c r="I49" s="86">
        <f t="shared" si="6"/>
        <v>6.753361062275056</v>
      </c>
      <c r="J49" s="17"/>
      <c r="K49" s="17"/>
    </row>
    <row r="50" spans="2:11" ht="12.75" customHeight="1">
      <c r="B50" s="78" t="s">
        <v>36</v>
      </c>
      <c r="C50" s="22" t="s">
        <v>30</v>
      </c>
      <c r="D50" s="22" t="s">
        <v>46</v>
      </c>
      <c r="E50" s="48">
        <v>204.4558659217877</v>
      </c>
      <c r="F50" s="48">
        <f t="shared" si="1"/>
        <v>173.78748603351954</v>
      </c>
      <c r="G50" s="8"/>
      <c r="H50" s="87">
        <f t="shared" si="2"/>
        <v>202.55820034223737</v>
      </c>
      <c r="I50" s="86">
        <f t="shared" si="6"/>
        <v>6.72370046943628</v>
      </c>
      <c r="J50" s="17"/>
      <c r="K50" s="17"/>
    </row>
    <row r="51" spans="2:11" ht="12.75">
      <c r="B51" s="78" t="s">
        <v>37</v>
      </c>
      <c r="C51" s="22" t="s">
        <v>30</v>
      </c>
      <c r="D51" s="22" t="s">
        <v>47</v>
      </c>
      <c r="E51" s="48">
        <v>205.31612903225806</v>
      </c>
      <c r="F51" s="48">
        <f t="shared" si="1"/>
        <v>174.51870967741934</v>
      </c>
      <c r="G51" s="8"/>
      <c r="H51" s="87">
        <f t="shared" si="2"/>
        <v>203.41047888505184</v>
      </c>
      <c r="I51" s="86">
        <f t="shared" si="6"/>
        <v>6.751990934244567</v>
      </c>
      <c r="J51" s="17"/>
      <c r="K51" s="17"/>
    </row>
    <row r="52" spans="2:11" ht="12.75">
      <c r="B52" s="78" t="s">
        <v>38</v>
      </c>
      <c r="C52" s="22" t="s">
        <v>30</v>
      </c>
      <c r="D52" s="22" t="s">
        <v>48</v>
      </c>
      <c r="E52" s="48">
        <v>468.4987951807229</v>
      </c>
      <c r="F52" s="48">
        <f t="shared" si="1"/>
        <v>398.2239759036144</v>
      </c>
      <c r="G52" s="8"/>
      <c r="H52" s="87">
        <f t="shared" si="2"/>
        <v>464.15040422765844</v>
      </c>
      <c r="I52" s="86">
        <f t="shared" si="6"/>
        <v>15.406970863296104</v>
      </c>
      <c r="J52" s="17"/>
      <c r="K52" s="17"/>
    </row>
    <row r="53" spans="2:11" ht="12.75">
      <c r="B53" s="78" t="s">
        <v>382</v>
      </c>
      <c r="C53" s="22" t="s">
        <v>30</v>
      </c>
      <c r="D53" s="22" t="s">
        <v>279</v>
      </c>
      <c r="E53" s="48">
        <v>468.4987951807229</v>
      </c>
      <c r="F53" s="48">
        <f t="shared" si="1"/>
        <v>398.2239759036144</v>
      </c>
      <c r="G53" s="8"/>
      <c r="H53" s="87">
        <f t="shared" si="2"/>
        <v>464.15040422765844</v>
      </c>
      <c r="I53" s="86">
        <f t="shared" si="6"/>
        <v>15.406970863296104</v>
      </c>
      <c r="J53" s="17"/>
      <c r="K53" s="17"/>
    </row>
    <row r="54" spans="2:11" ht="12.75">
      <c r="B54" s="78" t="s">
        <v>39</v>
      </c>
      <c r="C54" s="22" t="s">
        <v>30</v>
      </c>
      <c r="D54" s="22" t="s">
        <v>49</v>
      </c>
      <c r="E54" s="48">
        <v>468.4987951807229</v>
      </c>
      <c r="F54" s="48">
        <f t="shared" si="1"/>
        <v>398.2239759036144</v>
      </c>
      <c r="G54" s="8"/>
      <c r="H54" s="87">
        <f t="shared" si="2"/>
        <v>464.15040422765844</v>
      </c>
      <c r="I54" s="86">
        <f t="shared" si="6"/>
        <v>15.406970863296104</v>
      </c>
      <c r="J54" s="17"/>
      <c r="K54" s="17"/>
    </row>
    <row r="55" spans="2:11" ht="12.75">
      <c r="B55" s="78" t="s">
        <v>40</v>
      </c>
      <c r="C55" s="22" t="s">
        <v>30</v>
      </c>
      <c r="D55" s="22" t="s">
        <v>50</v>
      </c>
      <c r="E55" s="48">
        <v>468.4987951807229</v>
      </c>
      <c r="F55" s="48">
        <f t="shared" si="1"/>
        <v>398.2239759036144</v>
      </c>
      <c r="G55" s="8"/>
      <c r="H55" s="87">
        <f t="shared" si="2"/>
        <v>464.15040422765844</v>
      </c>
      <c r="I55" s="86">
        <f t="shared" si="6"/>
        <v>15.406970863296104</v>
      </c>
      <c r="J55" s="17"/>
      <c r="K55" s="17"/>
    </row>
    <row r="56" spans="2:11" ht="7.5" customHeight="1">
      <c r="B56" s="78"/>
      <c r="C56" s="22"/>
      <c r="D56" s="22"/>
      <c r="E56" s="21"/>
      <c r="F56" s="48"/>
      <c r="G56" s="8"/>
      <c r="H56" s="87"/>
      <c r="I56" s="86"/>
      <c r="J56" s="17"/>
      <c r="K56" s="17"/>
    </row>
    <row r="57" spans="2:11" ht="12.75" customHeight="1">
      <c r="B57" s="78" t="s">
        <v>498</v>
      </c>
      <c r="C57" s="22" t="s">
        <v>51</v>
      </c>
      <c r="D57" s="22" t="s">
        <v>499</v>
      </c>
      <c r="F57" s="48">
        <f t="shared" si="1"/>
        <v>0</v>
      </c>
      <c r="G57" s="8"/>
      <c r="H57" s="87"/>
      <c r="I57" s="86"/>
      <c r="J57" s="17"/>
      <c r="K57" s="17"/>
    </row>
    <row r="58" spans="2:11" ht="12.75">
      <c r="B58" s="78" t="s">
        <v>52</v>
      </c>
      <c r="C58" s="22" t="s">
        <v>51</v>
      </c>
      <c r="D58" s="22" t="s">
        <v>43</v>
      </c>
      <c r="E58" s="48">
        <v>186.07272727272726</v>
      </c>
      <c r="F58" s="48">
        <f t="shared" si="1"/>
        <v>158.16181818181818</v>
      </c>
      <c r="G58" s="8"/>
      <c r="H58" s="87">
        <f t="shared" si="2"/>
        <v>184.34568555520775</v>
      </c>
      <c r="I58" s="86">
        <f>F58/$D$2</f>
        <v>6.119155731102959</v>
      </c>
      <c r="J58" s="17"/>
      <c r="K58" s="17"/>
    </row>
    <row r="59" spans="2:11" ht="12.75">
      <c r="B59" s="78" t="s">
        <v>53</v>
      </c>
      <c r="C59" s="22" t="s">
        <v>51</v>
      </c>
      <c r="D59" s="22" t="s">
        <v>44</v>
      </c>
      <c r="E59" s="48">
        <v>186.07272727272726</v>
      </c>
      <c r="F59" s="48">
        <f t="shared" si="1"/>
        <v>158.16181818181818</v>
      </c>
      <c r="G59" s="8"/>
      <c r="H59" s="87">
        <f t="shared" si="2"/>
        <v>184.34568555520775</v>
      </c>
      <c r="I59" s="86">
        <f>F59/$D$2</f>
        <v>6.119155731102959</v>
      </c>
      <c r="J59" s="17"/>
      <c r="K59" s="17"/>
    </row>
    <row r="60" spans="2:11" ht="7.5" customHeight="1">
      <c r="B60" s="78"/>
      <c r="C60" s="22"/>
      <c r="D60" s="22"/>
      <c r="E60" s="48"/>
      <c r="F60" s="48"/>
      <c r="G60" s="8"/>
      <c r="H60" s="87"/>
      <c r="I60" s="86"/>
      <c r="J60" s="17"/>
      <c r="K60" s="17"/>
    </row>
    <row r="61" spans="2:11" ht="12.75">
      <c r="B61" s="78" t="s">
        <v>55</v>
      </c>
      <c r="C61" s="22" t="s">
        <v>54</v>
      </c>
      <c r="D61" s="22" t="s">
        <v>16</v>
      </c>
      <c r="E61" s="48">
        <v>50.037209302325586</v>
      </c>
      <c r="F61" s="48">
        <f t="shared" si="1"/>
        <v>42.531627906976745</v>
      </c>
      <c r="G61" s="8"/>
      <c r="H61" s="87">
        <f t="shared" si="2"/>
        <v>49.57278687374091</v>
      </c>
      <c r="I61" s="86">
        <f aca="true" t="shared" si="7" ref="I61:I66">F61/$D$2</f>
        <v>1.6455150658481348</v>
      </c>
      <c r="J61" s="17"/>
      <c r="K61" s="17"/>
    </row>
    <row r="62" spans="2:11" ht="12.75">
      <c r="B62" s="78" t="s">
        <v>383</v>
      </c>
      <c r="C62" s="22" t="s">
        <v>54</v>
      </c>
      <c r="D62" s="22" t="s">
        <v>181</v>
      </c>
      <c r="E62" s="48">
        <v>65.1</v>
      </c>
      <c r="F62" s="48">
        <f t="shared" si="1"/>
        <v>55.334999999999994</v>
      </c>
      <c r="G62" s="8"/>
      <c r="H62" s="87">
        <f t="shared" si="2"/>
        <v>64.49577165628504</v>
      </c>
      <c r="I62" s="86">
        <f t="shared" si="7"/>
        <v>2.1408674120787707</v>
      </c>
      <c r="J62" s="17"/>
      <c r="K62" s="17"/>
    </row>
    <row r="63" spans="2:11" ht="12.75">
      <c r="B63" s="78" t="s">
        <v>56</v>
      </c>
      <c r="C63" s="22" t="s">
        <v>54</v>
      </c>
      <c r="D63" s="22" t="s">
        <v>17</v>
      </c>
      <c r="E63" s="48">
        <v>57.575</v>
      </c>
      <c r="F63" s="48">
        <f t="shared" si="1"/>
        <v>48.93875</v>
      </c>
      <c r="G63" s="8"/>
      <c r="H63" s="87">
        <f t="shared" si="2"/>
        <v>57.04061525515533</v>
      </c>
      <c r="I63" s="86">
        <f t="shared" si="7"/>
        <v>1.893401555306225</v>
      </c>
      <c r="J63" s="17"/>
      <c r="K63" s="17"/>
    </row>
    <row r="64" spans="2:11" ht="12.75">
      <c r="B64" s="78" t="s">
        <v>384</v>
      </c>
      <c r="C64" s="22" t="s">
        <v>54</v>
      </c>
      <c r="D64" s="22" t="s">
        <v>331</v>
      </c>
      <c r="E64" s="48">
        <v>70.5</v>
      </c>
      <c r="F64" s="48">
        <f t="shared" si="1"/>
        <v>59.925</v>
      </c>
      <c r="G64" s="8"/>
      <c r="H64" s="87">
        <f t="shared" si="2"/>
        <v>69.84565133284327</v>
      </c>
      <c r="I64" s="86">
        <f t="shared" si="7"/>
        <v>2.318450884048439</v>
      </c>
      <c r="J64" s="17"/>
      <c r="K64" s="17"/>
    </row>
    <row r="65" spans="2:11" ht="12.75">
      <c r="B65" s="78" t="s">
        <v>385</v>
      </c>
      <c r="C65" s="22" t="s">
        <v>54</v>
      </c>
      <c r="D65" s="22" t="s">
        <v>225</v>
      </c>
      <c r="E65" s="48">
        <v>84</v>
      </c>
      <c r="F65" s="48">
        <f t="shared" si="1"/>
        <v>71.39999999999999</v>
      </c>
      <c r="G65" s="8"/>
      <c r="H65" s="87">
        <f t="shared" si="2"/>
        <v>83.22035052423878</v>
      </c>
      <c r="I65" s="86">
        <f t="shared" si="7"/>
        <v>2.7624095639726076</v>
      </c>
      <c r="J65" s="17"/>
      <c r="K65" s="17"/>
    </row>
    <row r="66" spans="2:11" ht="12.75" customHeight="1">
      <c r="B66" s="78" t="s">
        <v>57</v>
      </c>
      <c r="C66" s="22" t="s">
        <v>54</v>
      </c>
      <c r="D66" s="22" t="s">
        <v>18</v>
      </c>
      <c r="E66" s="48">
        <v>82.94166666666666</v>
      </c>
      <c r="F66" s="48">
        <f t="shared" si="1"/>
        <v>70.50041666666667</v>
      </c>
      <c r="G66" s="8"/>
      <c r="H66" s="87">
        <f t="shared" si="2"/>
        <v>82.17184015553062</v>
      </c>
      <c r="I66" s="86">
        <f t="shared" si="7"/>
        <v>2.727605395855096</v>
      </c>
      <c r="J66" s="17"/>
      <c r="K66" s="17"/>
    </row>
    <row r="67" spans="2:11" s="3" customFormat="1" ht="12.75" customHeight="1">
      <c r="B67" s="91"/>
      <c r="C67" s="24"/>
      <c r="D67" s="24"/>
      <c r="E67" s="24"/>
      <c r="F67" s="23"/>
      <c r="G67" s="9"/>
      <c r="H67" s="9"/>
      <c r="I67" s="23"/>
      <c r="J67" s="18"/>
      <c r="K67" s="18"/>
    </row>
    <row r="68" spans="2:11" s="3" customFormat="1" ht="12.75" customHeight="1">
      <c r="B68" s="91"/>
      <c r="C68" s="24"/>
      <c r="D68" s="24"/>
      <c r="E68" s="24"/>
      <c r="F68" s="23"/>
      <c r="G68" s="9"/>
      <c r="H68" s="9"/>
      <c r="I68" s="23"/>
      <c r="J68" s="18"/>
      <c r="K68" s="18"/>
    </row>
    <row r="69" spans="2:11" s="3" customFormat="1" ht="12.75" customHeight="1">
      <c r="B69" s="91"/>
      <c r="C69" s="24"/>
      <c r="D69" s="24"/>
      <c r="E69" s="24"/>
      <c r="F69" s="23"/>
      <c r="G69" s="9"/>
      <c r="H69" s="9"/>
      <c r="I69" s="23"/>
      <c r="J69" s="18"/>
      <c r="K69" s="18"/>
    </row>
    <row r="70" spans="2:11" ht="12.75" customHeight="1">
      <c r="B70" s="91"/>
      <c r="C70" s="24"/>
      <c r="D70" s="24"/>
      <c r="E70" s="24"/>
      <c r="F70" s="23"/>
      <c r="G70" s="9"/>
      <c r="H70" s="38" t="s">
        <v>357</v>
      </c>
      <c r="I70" s="23"/>
      <c r="J70" s="17"/>
      <c r="K70" s="17"/>
    </row>
    <row r="71" spans="2:11" s="71" customFormat="1" ht="15.75">
      <c r="B71" s="108" t="s">
        <v>0</v>
      </c>
      <c r="C71" s="108"/>
      <c r="D71" s="108"/>
      <c r="E71" s="108"/>
      <c r="F71" s="108"/>
      <c r="G71" s="66"/>
      <c r="H71" s="66"/>
      <c r="I71" s="68"/>
      <c r="J71" s="69"/>
      <c r="K71" s="70"/>
    </row>
    <row r="72" spans="2:11" s="3" customFormat="1" ht="12.75">
      <c r="B72" s="92"/>
      <c r="C72" s="26"/>
      <c r="D72" s="26"/>
      <c r="E72" s="26"/>
      <c r="F72" s="26"/>
      <c r="G72" s="1"/>
      <c r="H72" s="1"/>
      <c r="I72" s="38"/>
      <c r="J72" s="17"/>
      <c r="K72" s="18"/>
    </row>
    <row r="73" spans="2:11" s="3" customFormat="1" ht="12.75">
      <c r="B73" s="109" t="s">
        <v>87</v>
      </c>
      <c r="C73" s="109"/>
      <c r="D73" s="109"/>
      <c r="E73" s="109"/>
      <c r="F73" s="109"/>
      <c r="G73" s="5"/>
      <c r="H73" s="5"/>
      <c r="I73" s="23"/>
      <c r="J73" s="17"/>
      <c r="K73" s="18"/>
    </row>
    <row r="74" spans="2:11" s="3" customFormat="1" ht="12.75">
      <c r="B74" s="93"/>
      <c r="C74" s="27"/>
      <c r="D74" s="27"/>
      <c r="E74" s="27"/>
      <c r="F74" s="27"/>
      <c r="G74" s="5"/>
      <c r="H74" s="5"/>
      <c r="I74" s="23"/>
      <c r="J74" s="17"/>
      <c r="K74" s="18"/>
    </row>
    <row r="75" spans="2:11" s="3" customFormat="1" ht="12.75">
      <c r="B75" s="90" t="s">
        <v>1</v>
      </c>
      <c r="C75" s="19" t="s">
        <v>2</v>
      </c>
      <c r="D75" s="20" t="s">
        <v>3</v>
      </c>
      <c r="E75" s="105"/>
      <c r="F75" s="20" t="s">
        <v>553</v>
      </c>
      <c r="G75" s="12" t="s">
        <v>251</v>
      </c>
      <c r="H75" s="20" t="s">
        <v>554</v>
      </c>
      <c r="I75" s="20" t="s">
        <v>555</v>
      </c>
      <c r="J75" s="17"/>
      <c r="K75" s="18"/>
    </row>
    <row r="76" spans="2:11" s="3" customFormat="1" ht="12.75">
      <c r="B76" s="78" t="s">
        <v>492</v>
      </c>
      <c r="C76" s="22" t="s">
        <v>58</v>
      </c>
      <c r="D76" s="22" t="s">
        <v>108</v>
      </c>
      <c r="E76" s="77">
        <v>126</v>
      </c>
      <c r="F76" s="48">
        <f aca="true" t="shared" si="8" ref="F76:F139">E76*0.85</f>
        <v>107.1</v>
      </c>
      <c r="G76" s="12"/>
      <c r="H76" s="87">
        <f aca="true" t="shared" si="9" ref="H76:H139">I76*30.126</f>
        <v>124.83052578635818</v>
      </c>
      <c r="I76" s="86">
        <f aca="true" t="shared" si="10" ref="I76:I81">F76/$D$2</f>
        <v>4.143614345958912</v>
      </c>
      <c r="J76" s="17"/>
      <c r="K76" s="18"/>
    </row>
    <row r="77" spans="2:11" ht="12.75" customHeight="1">
      <c r="B77" s="78" t="s">
        <v>62</v>
      </c>
      <c r="C77" s="22" t="s">
        <v>58</v>
      </c>
      <c r="D77" s="22" t="s">
        <v>59</v>
      </c>
      <c r="E77" s="48">
        <v>142.2596026490066</v>
      </c>
      <c r="F77" s="48">
        <f t="shared" si="8"/>
        <v>120.92066225165561</v>
      </c>
      <c r="G77" s="8"/>
      <c r="H77" s="87">
        <f t="shared" si="9"/>
        <v>140.9392142605864</v>
      </c>
      <c r="I77" s="86">
        <f t="shared" si="10"/>
        <v>4.678324844339985</v>
      </c>
      <c r="J77" s="17"/>
      <c r="K77" s="17"/>
    </row>
    <row r="78" spans="2:11" ht="12.75">
      <c r="B78" s="78" t="s">
        <v>63</v>
      </c>
      <c r="C78" s="22" t="s">
        <v>58</v>
      </c>
      <c r="D78" s="22" t="s">
        <v>60</v>
      </c>
      <c r="E78" s="48">
        <v>186.07272727272726</v>
      </c>
      <c r="F78" s="48">
        <f t="shared" si="8"/>
        <v>158.16181818181818</v>
      </c>
      <c r="G78" s="8"/>
      <c r="H78" s="87">
        <f t="shared" si="9"/>
        <v>184.34568555520775</v>
      </c>
      <c r="I78" s="86">
        <f t="shared" si="10"/>
        <v>6.119155731102959</v>
      </c>
      <c r="J78" s="17"/>
      <c r="K78" s="17"/>
    </row>
    <row r="79" spans="2:11" ht="12.75">
      <c r="B79" s="78" t="s">
        <v>500</v>
      </c>
      <c r="C79" s="22" t="s">
        <v>58</v>
      </c>
      <c r="D79" s="22" t="s">
        <v>337</v>
      </c>
      <c r="E79" s="48">
        <v>136.5</v>
      </c>
      <c r="F79" s="48">
        <f t="shared" si="8"/>
        <v>116.02499999999999</v>
      </c>
      <c r="G79" s="8"/>
      <c r="H79" s="87">
        <f t="shared" si="9"/>
        <v>135.23306960188802</v>
      </c>
      <c r="I79" s="86">
        <f t="shared" si="10"/>
        <v>4.488915541455487</v>
      </c>
      <c r="J79" s="17"/>
      <c r="K79" s="17"/>
    </row>
    <row r="80" spans="2:11" ht="12.75">
      <c r="B80" s="78" t="s">
        <v>501</v>
      </c>
      <c r="C80" s="22" t="s">
        <v>58</v>
      </c>
      <c r="D80" s="22" t="s">
        <v>345</v>
      </c>
      <c r="E80" s="48">
        <v>172.8</v>
      </c>
      <c r="F80" s="48">
        <f t="shared" si="8"/>
        <v>146.88</v>
      </c>
      <c r="G80" s="8"/>
      <c r="H80" s="87">
        <f t="shared" si="9"/>
        <v>171.19614964986263</v>
      </c>
      <c r="I80" s="86">
        <f t="shared" si="10"/>
        <v>5.682671103029365</v>
      </c>
      <c r="J80" s="17"/>
      <c r="K80" s="17"/>
    </row>
    <row r="81" spans="2:11" ht="12.75">
      <c r="B81" s="78" t="s">
        <v>64</v>
      </c>
      <c r="C81" s="22" t="s">
        <v>58</v>
      </c>
      <c r="D81" s="22" t="s">
        <v>61</v>
      </c>
      <c r="E81" s="48">
        <v>219.70815450643778</v>
      </c>
      <c r="F81" s="48">
        <f t="shared" si="8"/>
        <v>186.7519313304721</v>
      </c>
      <c r="G81" s="8"/>
      <c r="H81" s="87">
        <f t="shared" si="9"/>
        <v>217.66892417927815</v>
      </c>
      <c r="I81" s="86">
        <f t="shared" si="10"/>
        <v>7.225284610611371</v>
      </c>
      <c r="J81" s="17"/>
      <c r="K81" s="17"/>
    </row>
    <row r="82" spans="2:11" ht="7.5" customHeight="1">
      <c r="B82" s="78"/>
      <c r="C82" s="22"/>
      <c r="D82" s="22"/>
      <c r="E82" s="21"/>
      <c r="F82" s="48"/>
      <c r="G82" s="8"/>
      <c r="H82" s="87"/>
      <c r="I82" s="86"/>
      <c r="J82" s="17"/>
      <c r="K82" s="17"/>
    </row>
    <row r="83" spans="2:11" ht="12.75">
      <c r="B83" s="78" t="s">
        <v>66</v>
      </c>
      <c r="C83" s="22" t="s">
        <v>65</v>
      </c>
      <c r="D83" s="22" t="s">
        <v>59</v>
      </c>
      <c r="E83" s="48">
        <v>178.87578947368422</v>
      </c>
      <c r="F83" s="48">
        <f t="shared" si="8"/>
        <v>152.04442105263158</v>
      </c>
      <c r="G83" s="8"/>
      <c r="H83" s="87">
        <f t="shared" si="9"/>
        <v>177.2155464321422</v>
      </c>
      <c r="I83" s="86">
        <f>F83/$D$2</f>
        <v>5.882478471491143</v>
      </c>
      <c r="J83" s="17"/>
      <c r="K83" s="17"/>
    </row>
    <row r="84" spans="2:11" ht="7.5" customHeight="1">
      <c r="B84" s="78"/>
      <c r="C84" s="22"/>
      <c r="D84" s="22"/>
      <c r="E84" s="21"/>
      <c r="F84" s="48"/>
      <c r="G84" s="8"/>
      <c r="H84" s="87"/>
      <c r="I84" s="86"/>
      <c r="J84" s="17"/>
      <c r="K84" s="17"/>
    </row>
    <row r="85" spans="2:11" ht="12.75">
      <c r="B85" s="78" t="s">
        <v>266</v>
      </c>
      <c r="C85" s="22" t="s">
        <v>340</v>
      </c>
      <c r="D85" s="22" t="s">
        <v>67</v>
      </c>
      <c r="E85" s="48">
        <v>114.04958677685953</v>
      </c>
      <c r="F85" s="48">
        <f t="shared" si="8"/>
        <v>96.9421487603306</v>
      </c>
      <c r="G85" s="8"/>
      <c r="H85" s="87">
        <f t="shared" si="9"/>
        <v>112.99103081803379</v>
      </c>
      <c r="I85" s="86">
        <f aca="true" t="shared" si="11" ref="I85:I91">F85/$D$2</f>
        <v>3.7506151104704837</v>
      </c>
      <c r="J85" s="17"/>
      <c r="K85" s="17"/>
    </row>
    <row r="86" spans="2:11" ht="12.75">
      <c r="B86" s="78" t="s">
        <v>386</v>
      </c>
      <c r="C86" s="22" t="s">
        <v>340</v>
      </c>
      <c r="D86" s="22" t="s">
        <v>108</v>
      </c>
      <c r="E86" s="48">
        <v>81</v>
      </c>
      <c r="F86" s="48">
        <f t="shared" si="8"/>
        <v>68.85</v>
      </c>
      <c r="G86" s="8"/>
      <c r="H86" s="87">
        <f t="shared" si="9"/>
        <v>80.24819514837311</v>
      </c>
      <c r="I86" s="86">
        <f t="shared" si="11"/>
        <v>2.6637520795450147</v>
      </c>
      <c r="J86" s="17"/>
      <c r="K86" s="17"/>
    </row>
    <row r="87" spans="2:11" ht="12.75" customHeight="1">
      <c r="B87" s="78" t="s">
        <v>267</v>
      </c>
      <c r="C87" s="22" t="s">
        <v>340</v>
      </c>
      <c r="D87" s="22" t="s">
        <v>59</v>
      </c>
      <c r="E87" s="48">
        <v>70.50789473684212</v>
      </c>
      <c r="F87" s="48">
        <f t="shared" si="8"/>
        <v>59.9317105263158</v>
      </c>
      <c r="G87" s="8"/>
      <c r="H87" s="87">
        <f t="shared" si="9"/>
        <v>69.85347279435872</v>
      </c>
      <c r="I87" s="86">
        <f t="shared" si="11"/>
        <v>2.318710509007459</v>
      </c>
      <c r="J87" s="17"/>
      <c r="K87" s="17"/>
    </row>
    <row r="88" spans="2:11" ht="12.75" customHeight="1">
      <c r="B88" s="78" t="s">
        <v>387</v>
      </c>
      <c r="C88" s="22" t="s">
        <v>340</v>
      </c>
      <c r="D88" s="22" t="s">
        <v>337</v>
      </c>
      <c r="E88" s="48">
        <v>67.2</v>
      </c>
      <c r="F88" s="48">
        <f t="shared" si="8"/>
        <v>57.12</v>
      </c>
      <c r="G88" s="8"/>
      <c r="H88" s="87">
        <f t="shared" si="9"/>
        <v>66.57628041939103</v>
      </c>
      <c r="I88" s="86">
        <f t="shared" si="11"/>
        <v>2.209927651178086</v>
      </c>
      <c r="J88" s="17"/>
      <c r="K88" s="17"/>
    </row>
    <row r="89" spans="2:11" ht="12.75" customHeight="1">
      <c r="B89" s="78" t="s">
        <v>388</v>
      </c>
      <c r="C89" s="22" t="s">
        <v>340</v>
      </c>
      <c r="D89" s="22" t="s">
        <v>345</v>
      </c>
      <c r="E89" s="48">
        <v>125.1</v>
      </c>
      <c r="F89" s="48">
        <f t="shared" si="8"/>
        <v>106.335</v>
      </c>
      <c r="G89" s="8"/>
      <c r="H89" s="87">
        <f t="shared" si="9"/>
        <v>123.9388791735985</v>
      </c>
      <c r="I89" s="86">
        <f t="shared" si="11"/>
        <v>4.114017100630634</v>
      </c>
      <c r="J89" s="17"/>
      <c r="K89" s="17"/>
    </row>
    <row r="90" spans="2:11" ht="12.75">
      <c r="B90" s="78" t="s">
        <v>268</v>
      </c>
      <c r="C90" s="22" t="s">
        <v>340</v>
      </c>
      <c r="D90" s="22" t="s">
        <v>61</v>
      </c>
      <c r="E90" s="48">
        <v>108.38823529411766</v>
      </c>
      <c r="F90" s="48">
        <f t="shared" si="8"/>
        <v>92.13000000000001</v>
      </c>
      <c r="G90" s="8"/>
      <c r="H90" s="87">
        <f t="shared" si="9"/>
        <v>107.38222540333503</v>
      </c>
      <c r="I90" s="86">
        <f t="shared" si="11"/>
        <v>3.5644368785545715</v>
      </c>
      <c r="J90" s="17"/>
      <c r="K90" s="17"/>
    </row>
    <row r="91" spans="2:11" ht="12.75">
      <c r="B91" s="78" t="s">
        <v>269</v>
      </c>
      <c r="C91" s="22" t="s">
        <v>340</v>
      </c>
      <c r="D91" s="22" t="s">
        <v>60</v>
      </c>
      <c r="E91" s="48">
        <v>126.67164179104473</v>
      </c>
      <c r="F91" s="48">
        <f t="shared" si="8"/>
        <v>107.67089552238802</v>
      </c>
      <c r="G91" s="8"/>
      <c r="H91" s="87">
        <f t="shared" si="9"/>
        <v>125.49593370632807</v>
      </c>
      <c r="I91" s="86">
        <f t="shared" si="11"/>
        <v>4.165701842472551</v>
      </c>
      <c r="J91" s="17"/>
      <c r="K91" s="17"/>
    </row>
    <row r="92" spans="2:11" ht="7.5" customHeight="1">
      <c r="B92" s="78"/>
      <c r="C92" s="22"/>
      <c r="D92" s="22"/>
      <c r="E92" s="21"/>
      <c r="F92" s="48"/>
      <c r="G92" s="8"/>
      <c r="H92" s="87"/>
      <c r="I92" s="86"/>
      <c r="J92" s="17"/>
      <c r="K92" s="17"/>
    </row>
    <row r="93" spans="2:11" ht="12.75">
      <c r="B93" s="78" t="s">
        <v>69</v>
      </c>
      <c r="C93" s="22" t="s">
        <v>68</v>
      </c>
      <c r="D93" s="22" t="s">
        <v>73</v>
      </c>
      <c r="E93" s="48">
        <v>92.19166666666669</v>
      </c>
      <c r="F93" s="48">
        <f t="shared" si="8"/>
        <v>78.36291666666669</v>
      </c>
      <c r="G93" s="8"/>
      <c r="H93" s="87">
        <f t="shared" si="9"/>
        <v>91.33598589778315</v>
      </c>
      <c r="I93" s="86">
        <f aca="true" t="shared" si="12" ref="I93:I99">F93/$D$2</f>
        <v>3.031799306173509</v>
      </c>
      <c r="J93" s="17"/>
      <c r="K93" s="17"/>
    </row>
    <row r="94" spans="2:11" ht="12.75">
      <c r="B94" s="78" t="s">
        <v>389</v>
      </c>
      <c r="C94" s="22" t="s">
        <v>68</v>
      </c>
      <c r="D94" s="22" t="s">
        <v>338</v>
      </c>
      <c r="E94" s="48">
        <v>64.2</v>
      </c>
      <c r="F94" s="48">
        <f t="shared" si="8"/>
        <v>54.57</v>
      </c>
      <c r="G94" s="8"/>
      <c r="H94" s="87">
        <f t="shared" si="9"/>
        <v>63.60412504352536</v>
      </c>
      <c r="I94" s="86">
        <f t="shared" si="12"/>
        <v>2.111270166750493</v>
      </c>
      <c r="J94" s="17"/>
      <c r="K94" s="17"/>
    </row>
    <row r="95" spans="2:11" ht="12.75">
      <c r="B95" s="78" t="s">
        <v>502</v>
      </c>
      <c r="C95" s="22" t="s">
        <v>68</v>
      </c>
      <c r="D95" s="22" t="s">
        <v>503</v>
      </c>
      <c r="E95" s="48">
        <v>65.1</v>
      </c>
      <c r="F95" s="48">
        <f t="shared" si="8"/>
        <v>55.334999999999994</v>
      </c>
      <c r="G95" s="8"/>
      <c r="H95" s="87">
        <f t="shared" si="9"/>
        <v>64.49577165628504</v>
      </c>
      <c r="I95" s="86">
        <f t="shared" si="12"/>
        <v>2.1408674120787707</v>
      </c>
      <c r="J95" s="17"/>
      <c r="K95" s="17"/>
    </row>
    <row r="96" spans="2:11" ht="12.75">
      <c r="B96" s="78" t="s">
        <v>390</v>
      </c>
      <c r="C96" s="22" t="s">
        <v>68</v>
      </c>
      <c r="D96" s="22" t="s">
        <v>339</v>
      </c>
      <c r="E96" s="48">
        <v>70.22399999999999</v>
      </c>
      <c r="F96" s="48">
        <f t="shared" si="8"/>
        <v>59.69039999999999</v>
      </c>
      <c r="G96" s="8"/>
      <c r="H96" s="87">
        <f t="shared" si="9"/>
        <v>69.57221303826361</v>
      </c>
      <c r="I96" s="86">
        <f t="shared" si="12"/>
        <v>2.3093743954811</v>
      </c>
      <c r="J96" s="17"/>
      <c r="K96" s="17"/>
    </row>
    <row r="97" spans="2:11" ht="12.75">
      <c r="B97" s="78" t="s">
        <v>70</v>
      </c>
      <c r="C97" s="22" t="s">
        <v>68</v>
      </c>
      <c r="D97" s="22" t="s">
        <v>74</v>
      </c>
      <c r="E97" s="48">
        <v>102.44347826086957</v>
      </c>
      <c r="F97" s="48">
        <f t="shared" si="8"/>
        <v>87.07695652173913</v>
      </c>
      <c r="G97" s="8"/>
      <c r="H97" s="87">
        <f t="shared" si="9"/>
        <v>101.49264487847383</v>
      </c>
      <c r="I97" s="86">
        <f t="shared" si="12"/>
        <v>3.3689386204100717</v>
      </c>
      <c r="J97" s="17"/>
      <c r="K97" s="17"/>
    </row>
    <row r="98" spans="2:11" ht="12.75" customHeight="1">
      <c r="B98" s="78" t="s">
        <v>71</v>
      </c>
      <c r="C98" s="22" t="s">
        <v>68</v>
      </c>
      <c r="D98" s="22" t="s">
        <v>75</v>
      </c>
      <c r="E98" s="48">
        <v>252.10746268656715</v>
      </c>
      <c r="F98" s="48">
        <f t="shared" si="8"/>
        <v>214.29134328358208</v>
      </c>
      <c r="G98" s="8"/>
      <c r="H98" s="87">
        <f t="shared" si="9"/>
        <v>249.76751683991156</v>
      </c>
      <c r="I98" s="86">
        <f t="shared" si="12"/>
        <v>8.290762691360007</v>
      </c>
      <c r="J98" s="17"/>
      <c r="K98" s="17"/>
    </row>
    <row r="99" spans="2:11" ht="12.75">
      <c r="B99" s="78" t="s">
        <v>72</v>
      </c>
      <c r="C99" s="22" t="s">
        <v>68</v>
      </c>
      <c r="D99" s="22" t="s">
        <v>76</v>
      </c>
      <c r="E99" s="48">
        <v>287.3283582089552</v>
      </c>
      <c r="F99" s="48">
        <f t="shared" si="8"/>
        <v>244.2291044776119</v>
      </c>
      <c r="G99" s="8"/>
      <c r="H99" s="87">
        <f t="shared" si="9"/>
        <v>284.66150816313444</v>
      </c>
      <c r="I99" s="86">
        <f t="shared" si="12"/>
        <v>9.4490310085353</v>
      </c>
      <c r="J99" s="17"/>
      <c r="K99" s="17"/>
    </row>
    <row r="100" spans="2:11" ht="7.5" customHeight="1">
      <c r="B100" s="78"/>
      <c r="C100" s="22"/>
      <c r="D100" s="22"/>
      <c r="E100" s="21"/>
      <c r="F100" s="48"/>
      <c r="G100" s="8"/>
      <c r="H100" s="87"/>
      <c r="I100" s="86"/>
      <c r="J100" s="17"/>
      <c r="K100" s="17"/>
    </row>
    <row r="101" spans="2:11" ht="12.75">
      <c r="B101" s="78" t="s">
        <v>78</v>
      </c>
      <c r="C101" s="22" t="s">
        <v>77</v>
      </c>
      <c r="D101" s="22" t="s">
        <v>73</v>
      </c>
      <c r="E101" s="48">
        <v>118.23809523809524</v>
      </c>
      <c r="F101" s="48">
        <f t="shared" si="8"/>
        <v>100.50238095238095</v>
      </c>
      <c r="G101" s="8"/>
      <c r="H101" s="87">
        <f t="shared" si="9"/>
        <v>117.14066346467398</v>
      </c>
      <c r="I101" s="86">
        <f>F101/$D$2</f>
        <v>3.8883576799002184</v>
      </c>
      <c r="J101" s="17"/>
      <c r="K101" s="17"/>
    </row>
    <row r="102" spans="2:11" ht="12.75">
      <c r="B102" s="78" t="s">
        <v>79</v>
      </c>
      <c r="C102" s="22" t="s">
        <v>77</v>
      </c>
      <c r="D102" s="22" t="s">
        <v>74</v>
      </c>
      <c r="E102" s="48">
        <v>153.67361963190183</v>
      </c>
      <c r="F102" s="48">
        <f t="shared" si="8"/>
        <v>130.62257668711655</v>
      </c>
      <c r="G102" s="8"/>
      <c r="H102" s="87">
        <f t="shared" si="9"/>
        <v>152.24729157256445</v>
      </c>
      <c r="I102" s="86">
        <f>F102/$D$2</f>
        <v>5.0536842452554085</v>
      </c>
      <c r="J102" s="17"/>
      <c r="K102" s="17"/>
    </row>
    <row r="103" spans="2:11" ht="7.5" customHeight="1">
      <c r="B103" s="78"/>
      <c r="C103" s="22"/>
      <c r="D103" s="22"/>
      <c r="E103" s="21"/>
      <c r="F103" s="48"/>
      <c r="G103" s="8"/>
      <c r="H103" s="87"/>
      <c r="I103" s="86"/>
      <c r="J103" s="17"/>
      <c r="K103" s="17"/>
    </row>
    <row r="104" spans="2:11" ht="12.75">
      <c r="B104" s="78" t="s">
        <v>81</v>
      </c>
      <c r="C104" s="22" t="s">
        <v>80</v>
      </c>
      <c r="D104" s="22" t="s">
        <v>84</v>
      </c>
      <c r="E104" s="48">
        <v>174.68756756756756</v>
      </c>
      <c r="F104" s="48">
        <f t="shared" si="8"/>
        <v>148.4844324324324</v>
      </c>
      <c r="G104" s="8"/>
      <c r="H104" s="87">
        <f t="shared" si="9"/>
        <v>173.06619768094782</v>
      </c>
      <c r="I104" s="86">
        <f>F104/$D$2</f>
        <v>5.744745325663806</v>
      </c>
      <c r="J104" s="17"/>
      <c r="K104" s="17"/>
    </row>
    <row r="105" spans="2:11" ht="12.75">
      <c r="B105" s="78" t="s">
        <v>83</v>
      </c>
      <c r="C105" s="22" t="s">
        <v>80</v>
      </c>
      <c r="D105" s="22" t="s">
        <v>85</v>
      </c>
      <c r="E105" s="48">
        <v>447.48529411764713</v>
      </c>
      <c r="F105" s="48">
        <f t="shared" si="8"/>
        <v>380.36250000000007</v>
      </c>
      <c r="G105" s="8"/>
      <c r="H105" s="87">
        <f t="shared" si="9"/>
        <v>443.33194084419864</v>
      </c>
      <c r="I105" s="86">
        <f>F105/$D$2</f>
        <v>14.715924478662902</v>
      </c>
      <c r="J105" s="17"/>
      <c r="K105" s="17"/>
    </row>
    <row r="106" spans="2:11" ht="12.75">
      <c r="B106" s="78" t="s">
        <v>82</v>
      </c>
      <c r="C106" s="22" t="s">
        <v>80</v>
      </c>
      <c r="D106" s="22" t="s">
        <v>86</v>
      </c>
      <c r="E106" s="48">
        <v>209.16591928251117</v>
      </c>
      <c r="F106" s="48">
        <f t="shared" si="8"/>
        <v>177.7910313901345</v>
      </c>
      <c r="G106" s="8"/>
      <c r="H106" s="87">
        <f t="shared" si="9"/>
        <v>207.2245371478002</v>
      </c>
      <c r="I106" s="86">
        <f>F106/$D$2</f>
        <v>6.878594474799183</v>
      </c>
      <c r="J106" s="17"/>
      <c r="K106" s="17"/>
    </row>
    <row r="107" spans="2:11" ht="7.5" customHeight="1">
      <c r="B107" s="78"/>
      <c r="C107" s="22"/>
      <c r="D107" s="22"/>
      <c r="E107" s="48"/>
      <c r="F107" s="48"/>
      <c r="G107" s="8"/>
      <c r="H107" s="87"/>
      <c r="I107" s="86"/>
      <c r="J107" s="17"/>
      <c r="K107" s="17"/>
    </row>
    <row r="108" spans="2:11" ht="12.75">
      <c r="B108" s="78" t="s">
        <v>505</v>
      </c>
      <c r="C108" s="22" t="s">
        <v>506</v>
      </c>
      <c r="D108" s="22" t="s">
        <v>17</v>
      </c>
      <c r="F108" s="48">
        <f t="shared" si="8"/>
        <v>0</v>
      </c>
      <c r="G108" s="8"/>
      <c r="H108" s="87"/>
      <c r="I108" s="86"/>
      <c r="J108" s="17"/>
      <c r="K108" s="17"/>
    </row>
    <row r="109" spans="2:11" ht="7.5" customHeight="1">
      <c r="B109" s="78"/>
      <c r="C109" s="22"/>
      <c r="D109" s="22"/>
      <c r="E109" s="21"/>
      <c r="F109" s="48"/>
      <c r="G109" s="8"/>
      <c r="H109" s="87"/>
      <c r="I109" s="86"/>
      <c r="J109" s="17"/>
      <c r="K109" s="17"/>
    </row>
    <row r="110" spans="2:11" ht="12.75" customHeight="1">
      <c r="B110" s="78" t="s">
        <v>89</v>
      </c>
      <c r="C110" s="22" t="s">
        <v>88</v>
      </c>
      <c r="D110" s="22" t="s">
        <v>90</v>
      </c>
      <c r="E110" s="48">
        <v>441.8038834951456</v>
      </c>
      <c r="F110" s="48">
        <f t="shared" si="8"/>
        <v>375.53330097087377</v>
      </c>
      <c r="G110" s="8"/>
      <c r="H110" s="87">
        <f t="shared" si="9"/>
        <v>437.7032624694759</v>
      </c>
      <c r="I110" s="86">
        <f>F110/$D$2</f>
        <v>14.529086585324167</v>
      </c>
      <c r="J110" s="17"/>
      <c r="K110" s="17"/>
    </row>
    <row r="111" spans="2:11" ht="7.5" customHeight="1">
      <c r="B111" s="78"/>
      <c r="C111" s="22"/>
      <c r="D111" s="22"/>
      <c r="E111" s="21"/>
      <c r="F111" s="48"/>
      <c r="G111" s="8"/>
      <c r="H111" s="87"/>
      <c r="I111" s="86"/>
      <c r="J111" s="17"/>
      <c r="K111" s="17"/>
    </row>
    <row r="112" spans="2:11" ht="12.75" customHeight="1">
      <c r="B112" s="78" t="s">
        <v>92</v>
      </c>
      <c r="C112" s="22" t="s">
        <v>91</v>
      </c>
      <c r="D112" s="22" t="s">
        <v>90</v>
      </c>
      <c r="E112" s="48">
        <v>835.2744081172492</v>
      </c>
      <c r="F112" s="48">
        <f t="shared" si="8"/>
        <v>709.9832468996618</v>
      </c>
      <c r="G112" s="8"/>
      <c r="H112" s="87">
        <f t="shared" si="9"/>
        <v>827.5217741362329</v>
      </c>
      <c r="I112" s="86">
        <f>F112/$D$2</f>
        <v>27.468690637198197</v>
      </c>
      <c r="J112" s="17"/>
      <c r="K112" s="17"/>
    </row>
    <row r="113" spans="2:11" ht="12.75" customHeight="1">
      <c r="B113" s="78" t="s">
        <v>93</v>
      </c>
      <c r="C113" s="22" t="s">
        <v>91</v>
      </c>
      <c r="D113" s="22" t="s">
        <v>74</v>
      </c>
      <c r="E113" s="48">
        <v>835.2744081172492</v>
      </c>
      <c r="F113" s="48">
        <f t="shared" si="8"/>
        <v>709.9832468996618</v>
      </c>
      <c r="G113" s="8"/>
      <c r="H113" s="87">
        <f t="shared" si="9"/>
        <v>827.5217741362329</v>
      </c>
      <c r="I113" s="86">
        <f>F113/$D$2</f>
        <v>27.468690637198197</v>
      </c>
      <c r="J113" s="17"/>
      <c r="K113" s="17"/>
    </row>
    <row r="114" spans="2:11" ht="7.5" customHeight="1">
      <c r="B114" s="78"/>
      <c r="C114" s="22"/>
      <c r="D114" s="22"/>
      <c r="E114" s="21"/>
      <c r="F114" s="48"/>
      <c r="G114" s="8"/>
      <c r="H114" s="87"/>
      <c r="I114" s="86"/>
      <c r="J114" s="17"/>
      <c r="K114" s="17"/>
    </row>
    <row r="115" spans="2:11" ht="12.75" customHeight="1">
      <c r="B115" s="78" t="s">
        <v>95</v>
      </c>
      <c r="C115" s="22" t="s">
        <v>94</v>
      </c>
      <c r="D115" s="22" t="s">
        <v>16</v>
      </c>
      <c r="E115" s="48">
        <v>27.72</v>
      </c>
      <c r="F115" s="48">
        <f t="shared" si="8"/>
        <v>23.561999999999998</v>
      </c>
      <c r="G115" s="8"/>
      <c r="H115" s="87">
        <f t="shared" si="9"/>
        <v>27.462715672998797</v>
      </c>
      <c r="I115" s="86">
        <f>F115/$D$2</f>
        <v>0.9115951561109605</v>
      </c>
      <c r="J115" s="17"/>
      <c r="K115" s="17"/>
    </row>
    <row r="116" spans="2:11" ht="12.75" customHeight="1">
      <c r="B116" s="78" t="s">
        <v>96</v>
      </c>
      <c r="C116" s="22" t="s">
        <v>94</v>
      </c>
      <c r="D116" s="22" t="s">
        <v>17</v>
      </c>
      <c r="E116" s="48">
        <v>36.80869565217392</v>
      </c>
      <c r="F116" s="48">
        <f t="shared" si="8"/>
        <v>31.28739130434783</v>
      </c>
      <c r="G116" s="8"/>
      <c r="H116" s="87">
        <f t="shared" si="9"/>
        <v>36.467054220404016</v>
      </c>
      <c r="I116" s="86">
        <f>F116/$D$2</f>
        <v>1.2104844393681211</v>
      </c>
      <c r="J116" s="17"/>
      <c r="K116" s="17"/>
    </row>
    <row r="117" spans="2:11" ht="12.75" customHeight="1">
      <c r="B117" s="78" t="s">
        <v>97</v>
      </c>
      <c r="C117" s="22" t="s">
        <v>94</v>
      </c>
      <c r="D117" s="22" t="s">
        <v>18</v>
      </c>
      <c r="E117" s="48">
        <v>46.10769230769231</v>
      </c>
      <c r="F117" s="48">
        <f t="shared" si="8"/>
        <v>39.191538461538464</v>
      </c>
      <c r="G117" s="8"/>
      <c r="H117" s="87">
        <f t="shared" si="9"/>
        <v>45.679741853689315</v>
      </c>
      <c r="I117" s="86">
        <f>F117/$D$2</f>
        <v>1.51628964527947</v>
      </c>
      <c r="J117" s="17"/>
      <c r="K117" s="17"/>
    </row>
    <row r="118" spans="2:11" ht="12.75" customHeight="1">
      <c r="B118" s="78" t="s">
        <v>98</v>
      </c>
      <c r="C118" s="22" t="s">
        <v>94</v>
      </c>
      <c r="D118" s="22" t="s">
        <v>19</v>
      </c>
      <c r="E118" s="48">
        <v>60.6375</v>
      </c>
      <c r="F118" s="48">
        <f t="shared" si="8"/>
        <v>51.541875000000005</v>
      </c>
      <c r="G118" s="8"/>
      <c r="H118" s="87">
        <f t="shared" si="9"/>
        <v>60.07469053468488</v>
      </c>
      <c r="I118" s="86">
        <f>F118/$D$2</f>
        <v>1.9941144039927265</v>
      </c>
      <c r="J118" s="17"/>
      <c r="K118" s="17"/>
    </row>
    <row r="119" spans="2:11" ht="7.5" customHeight="1">
      <c r="B119" s="78"/>
      <c r="C119" s="22"/>
      <c r="D119" s="22"/>
      <c r="E119" s="21"/>
      <c r="F119" s="48"/>
      <c r="G119" s="8"/>
      <c r="H119" s="87"/>
      <c r="I119" s="86"/>
      <c r="J119" s="17"/>
      <c r="K119" s="17"/>
    </row>
    <row r="120" spans="2:11" ht="12.75" customHeight="1">
      <c r="B120" s="78" t="s">
        <v>103</v>
      </c>
      <c r="C120" s="22" t="s">
        <v>341</v>
      </c>
      <c r="D120" s="22" t="s">
        <v>99</v>
      </c>
      <c r="E120" s="48">
        <v>180.984375</v>
      </c>
      <c r="F120" s="48">
        <f t="shared" si="8"/>
        <v>153.83671875</v>
      </c>
      <c r="G120" s="8"/>
      <c r="H120" s="87">
        <f t="shared" si="9"/>
        <v>179.30456103464616</v>
      </c>
      <c r="I120" s="86">
        <f>F120/$D$2</f>
        <v>5.951821052733392</v>
      </c>
      <c r="J120" s="17"/>
      <c r="K120" s="17"/>
    </row>
    <row r="121" spans="2:11" ht="12.75" customHeight="1">
      <c r="B121" s="78" t="s">
        <v>391</v>
      </c>
      <c r="C121" s="22" t="s">
        <v>341</v>
      </c>
      <c r="D121" s="22" t="s">
        <v>337</v>
      </c>
      <c r="E121" s="48">
        <v>373.35415617128456</v>
      </c>
      <c r="F121" s="48">
        <f t="shared" si="8"/>
        <v>317.35103274559185</v>
      </c>
      <c r="G121" s="8"/>
      <c r="H121" s="87">
        <f t="shared" si="9"/>
        <v>369.8888541220915</v>
      </c>
      <c r="I121" s="86">
        <f>F121/$D$2</f>
        <v>12.27806061614856</v>
      </c>
      <c r="J121" s="17"/>
      <c r="K121" s="17"/>
    </row>
    <row r="122" spans="2:11" ht="12.75" customHeight="1">
      <c r="B122" s="78" t="s">
        <v>392</v>
      </c>
      <c r="C122" s="22" t="s">
        <v>341</v>
      </c>
      <c r="D122" s="22" t="s">
        <v>342</v>
      </c>
      <c r="E122" s="48">
        <v>384.76723716381423</v>
      </c>
      <c r="F122" s="48">
        <f t="shared" si="8"/>
        <v>327.0521515892421</v>
      </c>
      <c r="G122" s="8"/>
      <c r="H122" s="87">
        <f t="shared" si="9"/>
        <v>381.1960041311374</v>
      </c>
      <c r="I122" s="86">
        <f>F122/$D$2</f>
        <v>12.65338923624568</v>
      </c>
      <c r="J122" s="17"/>
      <c r="K122" s="17"/>
    </row>
    <row r="123" spans="2:11" ht="12.75" customHeight="1">
      <c r="B123" s="78" t="s">
        <v>393</v>
      </c>
      <c r="C123" s="22" t="s">
        <v>341</v>
      </c>
      <c r="D123" s="22" t="s">
        <v>343</v>
      </c>
      <c r="E123" s="48">
        <v>373.8</v>
      </c>
      <c r="F123" s="48">
        <f t="shared" si="8"/>
        <v>317.73</v>
      </c>
      <c r="G123" s="8"/>
      <c r="H123" s="87">
        <f t="shared" si="9"/>
        <v>370.33055983286266</v>
      </c>
      <c r="I123" s="86">
        <f>F123/$D$2</f>
        <v>12.292722559678106</v>
      </c>
      <c r="J123" s="17"/>
      <c r="K123" s="17"/>
    </row>
    <row r="124" spans="2:11" ht="12.75" customHeight="1">
      <c r="B124" s="78" t="s">
        <v>504</v>
      </c>
      <c r="C124" s="22" t="s">
        <v>341</v>
      </c>
      <c r="D124" s="22" t="s">
        <v>345</v>
      </c>
      <c r="F124" s="48">
        <f t="shared" si="8"/>
        <v>0</v>
      </c>
      <c r="G124" s="8"/>
      <c r="H124" s="87"/>
      <c r="I124" s="86"/>
      <c r="J124" s="17"/>
      <c r="K124" s="17"/>
    </row>
    <row r="125" spans="2:11" ht="12.75" customHeight="1">
      <c r="B125" s="78" t="s">
        <v>104</v>
      </c>
      <c r="C125" s="22" t="s">
        <v>341</v>
      </c>
      <c r="D125" s="22" t="s">
        <v>100</v>
      </c>
      <c r="E125" s="48">
        <v>289.62272727272733</v>
      </c>
      <c r="F125" s="48">
        <f t="shared" si="8"/>
        <v>246.17931818181822</v>
      </c>
      <c r="G125" s="8"/>
      <c r="H125" s="87">
        <f t="shared" si="9"/>
        <v>286.93458194550453</v>
      </c>
      <c r="I125" s="86">
        <f aca="true" t="shared" si="13" ref="I125:I133">F125/$D$2</f>
        <v>9.52448323526205</v>
      </c>
      <c r="J125" s="17"/>
      <c r="K125" s="17"/>
    </row>
    <row r="126" spans="2:11" ht="12.75" customHeight="1">
      <c r="B126" s="78" t="s">
        <v>105</v>
      </c>
      <c r="C126" s="22" t="s">
        <v>341</v>
      </c>
      <c r="D126" s="22" t="s">
        <v>102</v>
      </c>
      <c r="E126" s="48">
        <v>804.1815680880331</v>
      </c>
      <c r="F126" s="48">
        <f t="shared" si="8"/>
        <v>683.5543328748281</v>
      </c>
      <c r="G126" s="8"/>
      <c r="H126" s="87">
        <f t="shared" si="9"/>
        <v>796.7175235883109</v>
      </c>
      <c r="I126" s="86">
        <f t="shared" si="13"/>
        <v>26.446176843534186</v>
      </c>
      <c r="J126" s="17"/>
      <c r="K126" s="17"/>
    </row>
    <row r="127" spans="2:11" ht="12.75" customHeight="1">
      <c r="B127" s="78" t="s">
        <v>106</v>
      </c>
      <c r="C127" s="22" t="s">
        <v>341</v>
      </c>
      <c r="D127" s="22" t="s">
        <v>101</v>
      </c>
      <c r="E127" s="48">
        <v>973.3211608222491</v>
      </c>
      <c r="F127" s="48">
        <f t="shared" si="8"/>
        <v>827.3229866989117</v>
      </c>
      <c r="G127" s="8"/>
      <c r="H127" s="87">
        <f t="shared" si="9"/>
        <v>964.2872401938876</v>
      </c>
      <c r="I127" s="86">
        <f t="shared" si="13"/>
        <v>32.0084724222893</v>
      </c>
      <c r="J127" s="17"/>
      <c r="K127" s="17"/>
    </row>
    <row r="128" spans="2:11" ht="12.75" customHeight="1">
      <c r="B128" s="78" t="s">
        <v>458</v>
      </c>
      <c r="C128" s="22" t="s">
        <v>341</v>
      </c>
      <c r="D128" s="22" t="s">
        <v>67</v>
      </c>
      <c r="E128" s="48">
        <v>209.1014563106796</v>
      </c>
      <c r="F128" s="48">
        <f t="shared" si="8"/>
        <v>177.73623786407765</v>
      </c>
      <c r="G128" s="8"/>
      <c r="H128" s="87">
        <f t="shared" si="9"/>
        <v>207.16067249170902</v>
      </c>
      <c r="I128" s="86">
        <f t="shared" si="13"/>
        <v>6.876474556585973</v>
      </c>
      <c r="J128" s="17"/>
      <c r="K128" s="17"/>
    </row>
    <row r="129" spans="2:11" ht="12.75" customHeight="1">
      <c r="B129" s="78" t="s">
        <v>459</v>
      </c>
      <c r="C129" s="22" t="s">
        <v>341</v>
      </c>
      <c r="D129" s="22" t="s">
        <v>280</v>
      </c>
      <c r="E129" s="48">
        <v>219.70815450643778</v>
      </c>
      <c r="F129" s="48">
        <f t="shared" si="8"/>
        <v>186.7519313304721</v>
      </c>
      <c r="G129" s="8"/>
      <c r="H129" s="87">
        <f t="shared" si="9"/>
        <v>217.66892417927815</v>
      </c>
      <c r="I129" s="86">
        <f t="shared" si="13"/>
        <v>7.225284610611371</v>
      </c>
      <c r="J129" s="17"/>
      <c r="K129" s="17"/>
    </row>
    <row r="130" spans="2:11" ht="12.75" customHeight="1">
      <c r="B130" s="78" t="s">
        <v>460</v>
      </c>
      <c r="C130" s="22" t="s">
        <v>341</v>
      </c>
      <c r="D130" s="22" t="s">
        <v>108</v>
      </c>
      <c r="E130" s="48">
        <v>193.57864077669902</v>
      </c>
      <c r="F130" s="48">
        <f t="shared" si="8"/>
        <v>164.54184466019416</v>
      </c>
      <c r="G130" s="8"/>
      <c r="H130" s="87">
        <f t="shared" si="9"/>
        <v>191.78193261241185</v>
      </c>
      <c r="I130" s="86">
        <f t="shared" si="13"/>
        <v>6.365993912647276</v>
      </c>
      <c r="J130" s="17"/>
      <c r="K130" s="17"/>
    </row>
    <row r="131" spans="2:11" ht="12.75" customHeight="1">
      <c r="B131" s="78" t="s">
        <v>461</v>
      </c>
      <c r="C131" s="22" t="s">
        <v>341</v>
      </c>
      <c r="D131" s="22" t="s">
        <v>59</v>
      </c>
      <c r="E131" s="48">
        <v>198.35156249999997</v>
      </c>
      <c r="F131" s="48">
        <f t="shared" si="8"/>
        <v>168.59882812499998</v>
      </c>
      <c r="G131" s="8"/>
      <c r="H131" s="87">
        <f t="shared" si="9"/>
        <v>196.51055426524354</v>
      </c>
      <c r="I131" s="86">
        <f t="shared" si="13"/>
        <v>6.5229553961775055</v>
      </c>
      <c r="J131" s="17"/>
      <c r="K131" s="17"/>
    </row>
    <row r="132" spans="2:11" ht="12.75" customHeight="1">
      <c r="B132" s="78" t="s">
        <v>462</v>
      </c>
      <c r="C132" s="22" t="s">
        <v>341</v>
      </c>
      <c r="D132" s="22" t="s">
        <v>61</v>
      </c>
      <c r="E132" s="48">
        <v>286.61508196721314</v>
      </c>
      <c r="F132" s="48">
        <f t="shared" si="8"/>
        <v>243.62281967213116</v>
      </c>
      <c r="G132" s="8"/>
      <c r="H132" s="87">
        <f t="shared" si="9"/>
        <v>283.9548522243441</v>
      </c>
      <c r="I132" s="86">
        <f t="shared" si="13"/>
        <v>9.42557432863122</v>
      </c>
      <c r="J132" s="17"/>
      <c r="K132" s="17"/>
    </row>
    <row r="133" spans="2:11" ht="12.75" customHeight="1">
      <c r="B133" s="78" t="s">
        <v>107</v>
      </c>
      <c r="C133" s="22" t="s">
        <v>341</v>
      </c>
      <c r="D133" s="22" t="s">
        <v>109</v>
      </c>
      <c r="E133" s="48">
        <v>594.8341232227488</v>
      </c>
      <c r="F133" s="48">
        <f t="shared" si="8"/>
        <v>505.60900473933646</v>
      </c>
      <c r="G133" s="8"/>
      <c r="H133" s="87">
        <f t="shared" si="9"/>
        <v>589.3131456949452</v>
      </c>
      <c r="I133" s="86">
        <f t="shared" si="13"/>
        <v>19.56161274961645</v>
      </c>
      <c r="J133" s="17"/>
      <c r="K133" s="17"/>
    </row>
    <row r="134" spans="2:11" ht="7.5" customHeight="1">
      <c r="B134" s="78"/>
      <c r="C134" s="22"/>
      <c r="D134" s="22"/>
      <c r="E134" s="21"/>
      <c r="F134" s="48"/>
      <c r="G134" s="8"/>
      <c r="H134" s="87"/>
      <c r="I134" s="86"/>
      <c r="J134" s="17"/>
      <c r="K134" s="17"/>
    </row>
    <row r="135" spans="2:11" ht="12.75" customHeight="1">
      <c r="B135" s="78" t="s">
        <v>111</v>
      </c>
      <c r="C135" s="57" t="s">
        <v>344</v>
      </c>
      <c r="D135" s="22" t="s">
        <v>99</v>
      </c>
      <c r="E135" s="48">
        <v>338.3927125506073</v>
      </c>
      <c r="F135" s="48">
        <f t="shared" si="8"/>
        <v>287.63380566801624</v>
      </c>
      <c r="G135" s="8"/>
      <c r="H135" s="87">
        <f t="shared" si="9"/>
        <v>335.2519065870181</v>
      </c>
      <c r="I135" s="86">
        <f>F135/$D$2</f>
        <v>11.128324589624182</v>
      </c>
      <c r="J135" s="17"/>
      <c r="K135" s="17"/>
    </row>
    <row r="136" spans="2:11" ht="12.75" customHeight="1">
      <c r="B136" s="78" t="s">
        <v>394</v>
      </c>
      <c r="C136" s="57" t="s">
        <v>344</v>
      </c>
      <c r="D136" s="22" t="s">
        <v>337</v>
      </c>
      <c r="E136" s="48">
        <v>384.76723716381423</v>
      </c>
      <c r="F136" s="48">
        <f t="shared" si="8"/>
        <v>327.0521515892421</v>
      </c>
      <c r="G136" s="8"/>
      <c r="H136" s="87">
        <f t="shared" si="9"/>
        <v>381.1960041311374</v>
      </c>
      <c r="I136" s="86">
        <f>F136/$D$2</f>
        <v>12.65338923624568</v>
      </c>
      <c r="J136" s="17"/>
      <c r="K136" s="17"/>
    </row>
    <row r="137" spans="2:11" ht="12.75" customHeight="1">
      <c r="B137" s="78" t="s">
        <v>395</v>
      </c>
      <c r="C137" s="57" t="s">
        <v>344</v>
      </c>
      <c r="D137" s="22" t="s">
        <v>343</v>
      </c>
      <c r="E137" s="48">
        <v>561</v>
      </c>
      <c r="F137" s="48">
        <f t="shared" si="8"/>
        <v>476.84999999999997</v>
      </c>
      <c r="G137" s="8"/>
      <c r="H137" s="87">
        <f t="shared" si="9"/>
        <v>555.7930552868804</v>
      </c>
      <c r="I137" s="86">
        <f>F137/$D$2</f>
        <v>18.448949587959916</v>
      </c>
      <c r="J137" s="17"/>
      <c r="K137" s="17"/>
    </row>
    <row r="138" spans="2:11" ht="12.75" customHeight="1">
      <c r="B138" s="78" t="s">
        <v>112</v>
      </c>
      <c r="C138" s="57" t="s">
        <v>110</v>
      </c>
      <c r="D138" s="22" t="s">
        <v>100</v>
      </c>
      <c r="E138" s="48">
        <v>423.09473684210525</v>
      </c>
      <c r="F138" s="48">
        <f t="shared" si="8"/>
        <v>359.63052631578944</v>
      </c>
      <c r="G138" s="8"/>
      <c r="H138" s="87">
        <f t="shared" si="9"/>
        <v>419.16776553524477</v>
      </c>
      <c r="I138" s="86">
        <f>F138/$D$2</f>
        <v>13.91382080379887</v>
      </c>
      <c r="J138" s="17"/>
      <c r="K138" s="17"/>
    </row>
    <row r="139" spans="2:11" ht="12.75" customHeight="1">
      <c r="B139" s="78" t="s">
        <v>113</v>
      </c>
      <c r="C139" s="57" t="s">
        <v>110</v>
      </c>
      <c r="D139" s="22" t="s">
        <v>101</v>
      </c>
      <c r="E139" s="48">
        <v>629.369058295964</v>
      </c>
      <c r="F139" s="48">
        <f t="shared" si="8"/>
        <v>534.9636995515694</v>
      </c>
      <c r="G139" s="8"/>
      <c r="H139" s="87">
        <f t="shared" si="9"/>
        <v>623.5275433392882</v>
      </c>
      <c r="I139" s="86">
        <f>F139/$D$2</f>
        <v>20.69732268934768</v>
      </c>
      <c r="J139" s="17"/>
      <c r="K139" s="17"/>
    </row>
    <row r="140" spans="2:11" s="3" customFormat="1" ht="12.75" customHeight="1">
      <c r="B140" s="94"/>
      <c r="C140" s="45"/>
      <c r="D140" s="24"/>
      <c r="E140" s="24"/>
      <c r="F140" s="44"/>
      <c r="G140" s="46"/>
      <c r="H140" s="46"/>
      <c r="I140" s="44"/>
      <c r="J140" s="18"/>
      <c r="K140" s="18"/>
    </row>
    <row r="141" spans="2:11" s="3" customFormat="1" ht="12.75" customHeight="1">
      <c r="B141" s="91"/>
      <c r="C141" s="24"/>
      <c r="D141" s="24"/>
      <c r="E141" s="24"/>
      <c r="F141" s="23"/>
      <c r="G141" s="9"/>
      <c r="H141" s="9"/>
      <c r="I141" s="23"/>
      <c r="J141" s="18"/>
      <c r="K141" s="18"/>
    </row>
    <row r="142" spans="2:11" s="3" customFormat="1" ht="12.75" customHeight="1">
      <c r="B142" s="91"/>
      <c r="C142" s="24"/>
      <c r="D142" s="24"/>
      <c r="E142" s="24"/>
      <c r="F142" s="23"/>
      <c r="G142" s="9"/>
      <c r="H142" s="9"/>
      <c r="I142" s="23"/>
      <c r="J142" s="18"/>
      <c r="K142" s="18"/>
    </row>
    <row r="143" spans="2:11" ht="12.75" customHeight="1">
      <c r="B143" s="91"/>
      <c r="C143" s="24"/>
      <c r="D143" s="24"/>
      <c r="E143" s="24"/>
      <c r="F143" s="23"/>
      <c r="G143" s="9"/>
      <c r="H143" s="38" t="s">
        <v>358</v>
      </c>
      <c r="I143" s="23"/>
      <c r="J143" s="17"/>
      <c r="K143" s="17"/>
    </row>
    <row r="144" spans="2:11" s="71" customFormat="1" ht="15.75">
      <c r="B144" s="108" t="s">
        <v>0</v>
      </c>
      <c r="C144" s="108"/>
      <c r="D144" s="108"/>
      <c r="E144" s="108"/>
      <c r="F144" s="108"/>
      <c r="G144" s="66"/>
      <c r="H144" s="66"/>
      <c r="I144" s="68"/>
      <c r="J144" s="69"/>
      <c r="K144" s="70"/>
    </row>
    <row r="145" spans="2:11" s="3" customFormat="1" ht="12.75">
      <c r="B145" s="92"/>
      <c r="C145" s="26"/>
      <c r="D145" s="26"/>
      <c r="E145" s="26"/>
      <c r="F145" s="26"/>
      <c r="G145" s="1"/>
      <c r="H145" s="1"/>
      <c r="I145" s="38"/>
      <c r="J145" s="17"/>
      <c r="K145" s="18"/>
    </row>
    <row r="146" spans="2:11" s="3" customFormat="1" ht="12.75">
      <c r="B146" s="109" t="s">
        <v>87</v>
      </c>
      <c r="C146" s="109"/>
      <c r="D146" s="109"/>
      <c r="E146" s="109"/>
      <c r="F146" s="109"/>
      <c r="G146" s="5"/>
      <c r="H146" s="5"/>
      <c r="I146" s="23"/>
      <c r="J146" s="17"/>
      <c r="K146" s="18"/>
    </row>
    <row r="147" spans="2:11" s="3" customFormat="1" ht="12.75">
      <c r="B147" s="93"/>
      <c r="C147" s="27"/>
      <c r="D147" s="27"/>
      <c r="E147" s="27"/>
      <c r="F147" s="27"/>
      <c r="G147" s="5"/>
      <c r="H147" s="5"/>
      <c r="I147" s="23"/>
      <c r="J147" s="17"/>
      <c r="K147" s="18"/>
    </row>
    <row r="148" spans="2:11" s="3" customFormat="1" ht="12.75">
      <c r="B148" s="90" t="s">
        <v>1</v>
      </c>
      <c r="C148" s="19" t="s">
        <v>2</v>
      </c>
      <c r="D148" s="20" t="s">
        <v>3</v>
      </c>
      <c r="E148" s="105"/>
      <c r="F148" s="20" t="s">
        <v>553</v>
      </c>
      <c r="G148" s="12" t="s">
        <v>251</v>
      </c>
      <c r="H148" s="20" t="s">
        <v>554</v>
      </c>
      <c r="I148" s="20" t="s">
        <v>555</v>
      </c>
      <c r="J148" s="17"/>
      <c r="K148" s="18"/>
    </row>
    <row r="149" spans="2:11" ht="12.75">
      <c r="B149" s="78" t="s">
        <v>115</v>
      </c>
      <c r="C149" s="57" t="s">
        <v>114</v>
      </c>
      <c r="D149" s="22" t="s">
        <v>59</v>
      </c>
      <c r="E149" s="48">
        <v>278.2094594594594</v>
      </c>
      <c r="F149" s="48">
        <f aca="true" t="shared" si="14" ref="F149:F212">E149*0.85</f>
        <v>236.4780405405405</v>
      </c>
      <c r="G149" s="8"/>
      <c r="H149" s="87">
        <f aca="true" t="shared" si="15" ref="H149:H212">I149*30.126</f>
        <v>275.62724684970493</v>
      </c>
      <c r="I149" s="86">
        <f>F149/$D$2</f>
        <v>9.149148471410241</v>
      </c>
      <c r="J149" s="17"/>
      <c r="K149" s="17"/>
    </row>
    <row r="150" spans="2:11" ht="12.75">
      <c r="B150" s="78" t="s">
        <v>116</v>
      </c>
      <c r="C150" s="57" t="s">
        <v>114</v>
      </c>
      <c r="D150" s="22" t="s">
        <v>61</v>
      </c>
      <c r="E150" s="48">
        <v>420.48322147651004</v>
      </c>
      <c r="F150" s="48">
        <f t="shared" si="14"/>
        <v>357.41073825503355</v>
      </c>
      <c r="G150" s="8"/>
      <c r="H150" s="87">
        <f t="shared" si="15"/>
        <v>416.580489057575</v>
      </c>
      <c r="I150" s="86">
        <f>F150/$D$2</f>
        <v>13.827938958294329</v>
      </c>
      <c r="J150" s="17"/>
      <c r="K150" s="17"/>
    </row>
    <row r="151" spans="2:11" ht="7.5" customHeight="1">
      <c r="B151" s="78"/>
      <c r="C151" s="22"/>
      <c r="D151" s="58"/>
      <c r="E151" s="48"/>
      <c r="F151" s="48"/>
      <c r="G151" s="8"/>
      <c r="H151" s="87"/>
      <c r="I151" s="86"/>
      <c r="J151" s="17"/>
      <c r="K151" s="17"/>
    </row>
    <row r="152" spans="2:11" ht="12.75" customHeight="1">
      <c r="B152" s="78" t="s">
        <v>117</v>
      </c>
      <c r="C152" s="22" t="s">
        <v>252</v>
      </c>
      <c r="D152" s="22" t="s">
        <v>17</v>
      </c>
      <c r="E152" s="48">
        <v>285.4065789473684</v>
      </c>
      <c r="F152" s="48">
        <f t="shared" si="14"/>
        <v>242.59559210526314</v>
      </c>
      <c r="G152" s="8"/>
      <c r="H152" s="87">
        <f t="shared" si="15"/>
        <v>282.7575659752837</v>
      </c>
      <c r="I152" s="86">
        <f>F152/$D$2</f>
        <v>9.385831706010876</v>
      </c>
      <c r="J152" s="17"/>
      <c r="K152" s="17"/>
    </row>
    <row r="153" spans="2:11" ht="7.5" customHeight="1">
      <c r="B153" s="78"/>
      <c r="C153" s="22"/>
      <c r="D153" s="22"/>
      <c r="E153" s="21"/>
      <c r="F153" s="48"/>
      <c r="G153" s="8"/>
      <c r="H153" s="87"/>
      <c r="I153" s="86"/>
      <c r="J153" s="17"/>
      <c r="K153" s="17"/>
    </row>
    <row r="154" spans="2:11" ht="12.75">
      <c r="B154" s="78" t="s">
        <v>119</v>
      </c>
      <c r="C154" s="22" t="s">
        <v>118</v>
      </c>
      <c r="D154" s="22" t="s">
        <v>120</v>
      </c>
      <c r="E154" s="48">
        <v>70.22399999999999</v>
      </c>
      <c r="F154" s="48">
        <f t="shared" si="14"/>
        <v>59.69039999999999</v>
      </c>
      <c r="G154" s="8"/>
      <c r="H154" s="87">
        <f t="shared" si="15"/>
        <v>69.57221303826361</v>
      </c>
      <c r="I154" s="86">
        <f>F154/$D$2</f>
        <v>2.3093743954811</v>
      </c>
      <c r="J154" s="17"/>
      <c r="K154" s="17"/>
    </row>
    <row r="155" spans="2:11" ht="12.75">
      <c r="B155" s="78" t="s">
        <v>507</v>
      </c>
      <c r="C155" s="22" t="s">
        <v>118</v>
      </c>
      <c r="D155" s="22" t="s">
        <v>140</v>
      </c>
      <c r="F155" s="48">
        <f t="shared" si="14"/>
        <v>0</v>
      </c>
      <c r="G155" s="8"/>
      <c r="H155" s="87"/>
      <c r="I155" s="86"/>
      <c r="J155" s="17"/>
      <c r="K155" s="17"/>
    </row>
    <row r="156" spans="2:11" ht="7.5" customHeight="1">
      <c r="B156" s="78"/>
      <c r="C156" s="22"/>
      <c r="D156" s="22"/>
      <c r="E156" s="21"/>
      <c r="F156" s="48"/>
      <c r="G156" s="8"/>
      <c r="H156" s="87"/>
      <c r="I156" s="86"/>
      <c r="J156" s="17"/>
      <c r="K156" s="17"/>
    </row>
    <row r="157" spans="2:11" ht="12.75">
      <c r="B157" s="78" t="s">
        <v>121</v>
      </c>
      <c r="C157" s="22" t="s">
        <v>128</v>
      </c>
      <c r="D157" s="22" t="s">
        <v>59</v>
      </c>
      <c r="E157" s="48">
        <v>508.0951940850277</v>
      </c>
      <c r="F157" s="48">
        <f t="shared" si="14"/>
        <v>431.8809149722735</v>
      </c>
      <c r="G157" s="8"/>
      <c r="H157" s="87">
        <f t="shared" si="15"/>
        <v>503.37928751710876</v>
      </c>
      <c r="I157" s="86">
        <f>F157/$D$2</f>
        <v>16.709131232726175</v>
      </c>
      <c r="J157" s="17"/>
      <c r="K157" s="17"/>
    </row>
    <row r="158" spans="2:11" ht="12.75">
      <c r="B158" s="78" t="s">
        <v>396</v>
      </c>
      <c r="C158" s="22" t="s">
        <v>128</v>
      </c>
      <c r="D158" s="22" t="s">
        <v>337</v>
      </c>
      <c r="E158" s="48">
        <v>499.8</v>
      </c>
      <c r="F158" s="48">
        <f t="shared" si="14"/>
        <v>424.83</v>
      </c>
      <c r="G158" s="8"/>
      <c r="H158" s="87">
        <f t="shared" si="15"/>
        <v>495.1610856192208</v>
      </c>
      <c r="I158" s="86">
        <f>F158/$D$2</f>
        <v>16.436336905637017</v>
      </c>
      <c r="J158" s="17"/>
      <c r="K158" s="17"/>
    </row>
    <row r="159" spans="2:11" ht="12.75">
      <c r="B159" s="78" t="s">
        <v>397</v>
      </c>
      <c r="C159" s="22" t="s">
        <v>128</v>
      </c>
      <c r="D159" s="22" t="s">
        <v>345</v>
      </c>
      <c r="E159" s="48">
        <v>580.8</v>
      </c>
      <c r="F159" s="48">
        <f t="shared" si="14"/>
        <v>493.67999999999995</v>
      </c>
      <c r="G159" s="8"/>
      <c r="H159" s="87">
        <f t="shared" si="15"/>
        <v>575.4092807675938</v>
      </c>
      <c r="I159" s="86">
        <f>F159/$D$2</f>
        <v>19.10008898518203</v>
      </c>
      <c r="J159" s="17"/>
      <c r="K159" s="17"/>
    </row>
    <row r="160" spans="2:11" ht="12.75" customHeight="1">
      <c r="B160" s="78" t="s">
        <v>122</v>
      </c>
      <c r="C160" s="22" t="s">
        <v>128</v>
      </c>
      <c r="D160" s="22" t="s">
        <v>61</v>
      </c>
      <c r="E160" s="48">
        <v>611.6584615384617</v>
      </c>
      <c r="F160" s="48">
        <f t="shared" si="14"/>
        <v>519.9096923076924</v>
      </c>
      <c r="G160" s="8"/>
      <c r="H160" s="87">
        <f t="shared" si="15"/>
        <v>605.9813282184215</v>
      </c>
      <c r="I160" s="86">
        <f>F160/$D$2</f>
        <v>20.114895048078782</v>
      </c>
      <c r="J160" s="17"/>
      <c r="K160" s="17"/>
    </row>
    <row r="161" spans="2:11" ht="12.75" customHeight="1">
      <c r="B161" s="78" t="s">
        <v>547</v>
      </c>
      <c r="C161" s="22" t="s">
        <v>128</v>
      </c>
      <c r="D161" s="22" t="s">
        <v>59</v>
      </c>
      <c r="E161" s="48">
        <v>522.9</v>
      </c>
      <c r="F161" s="48">
        <f t="shared" si="14"/>
        <v>444.465</v>
      </c>
      <c r="G161" s="8"/>
      <c r="H161" s="87">
        <f t="shared" si="15"/>
        <v>518.0466820133864</v>
      </c>
      <c r="I161" s="86">
        <f>F161/$D$2</f>
        <v>17.195999535729484</v>
      </c>
      <c r="J161" s="43"/>
      <c r="K161" s="17"/>
    </row>
    <row r="162" spans="2:11" ht="7.5" customHeight="1">
      <c r="B162" s="78"/>
      <c r="C162" s="22"/>
      <c r="D162" s="22"/>
      <c r="E162" s="21"/>
      <c r="F162" s="48"/>
      <c r="G162" s="8"/>
      <c r="H162" s="87"/>
      <c r="I162" s="86"/>
      <c r="J162" s="17"/>
      <c r="K162" s="17"/>
    </row>
    <row r="163" spans="2:11" ht="12.75" customHeight="1">
      <c r="B163" s="78" t="s">
        <v>398</v>
      </c>
      <c r="C163" s="56" t="s">
        <v>346</v>
      </c>
      <c r="D163" s="22" t="s">
        <v>59</v>
      </c>
      <c r="E163" s="48">
        <v>101.46728971962618</v>
      </c>
      <c r="F163" s="48">
        <f t="shared" si="14"/>
        <v>86.24719626168225</v>
      </c>
      <c r="G163" s="8"/>
      <c r="H163" s="87">
        <f t="shared" si="15"/>
        <v>100.52551687156883</v>
      </c>
      <c r="I163" s="86">
        <f>F163/$D$2</f>
        <v>3.3368358518080337</v>
      </c>
      <c r="J163" s="17"/>
      <c r="K163" s="17"/>
    </row>
    <row r="164" spans="2:11" ht="7.5" customHeight="1">
      <c r="B164" s="78"/>
      <c r="C164" s="22"/>
      <c r="D164" s="33"/>
      <c r="E164" s="21"/>
      <c r="F164" s="48"/>
      <c r="G164" s="8"/>
      <c r="H164" s="87"/>
      <c r="I164" s="86"/>
      <c r="J164" s="17"/>
      <c r="K164" s="17"/>
    </row>
    <row r="165" spans="2:11" ht="12.75">
      <c r="B165" s="78" t="s">
        <v>123</v>
      </c>
      <c r="C165" s="22" t="s">
        <v>347</v>
      </c>
      <c r="D165" s="22" t="s">
        <v>109</v>
      </c>
      <c r="E165" s="48">
        <v>594.8341232227488</v>
      </c>
      <c r="F165" s="48">
        <f t="shared" si="14"/>
        <v>505.60900473933646</v>
      </c>
      <c r="G165" s="8"/>
      <c r="H165" s="87">
        <f t="shared" si="15"/>
        <v>589.3131456949452</v>
      </c>
      <c r="I165" s="86">
        <f>F165/$D$2</f>
        <v>19.56161274961645</v>
      </c>
      <c r="J165" s="17"/>
      <c r="K165" s="17"/>
    </row>
    <row r="166" spans="2:11" ht="12.75">
      <c r="B166" s="78" t="s">
        <v>508</v>
      </c>
      <c r="C166" s="22" t="s">
        <v>347</v>
      </c>
      <c r="D166" s="22" t="s">
        <v>61</v>
      </c>
      <c r="F166" s="48">
        <f t="shared" si="14"/>
        <v>0</v>
      </c>
      <c r="G166" s="8"/>
      <c r="H166" s="87"/>
      <c r="I166" s="86"/>
      <c r="J166" s="17"/>
      <c r="K166" s="17"/>
    </row>
    <row r="167" spans="2:11" ht="7.5" customHeight="1">
      <c r="B167" s="78"/>
      <c r="C167" s="22"/>
      <c r="D167" s="58"/>
      <c r="E167" s="21"/>
      <c r="F167" s="48"/>
      <c r="G167" s="8"/>
      <c r="H167" s="87"/>
      <c r="I167" s="86"/>
      <c r="J167" s="17"/>
      <c r="K167" s="17"/>
    </row>
    <row r="168" spans="2:11" ht="12.75">
      <c r="B168" s="78" t="s">
        <v>366</v>
      </c>
      <c r="C168" s="22" t="s">
        <v>124</v>
      </c>
      <c r="D168" s="58" t="s">
        <v>125</v>
      </c>
      <c r="E168" s="48">
        <v>11773.60160555955</v>
      </c>
      <c r="F168" s="48">
        <f t="shared" si="14"/>
        <v>10007.561364725618</v>
      </c>
      <c r="G168" s="8"/>
      <c r="H168" s="87">
        <f t="shared" si="15"/>
        <v>11664.32443508817</v>
      </c>
      <c r="I168" s="86">
        <f>F168/$D$2</f>
        <v>387.184639019059</v>
      </c>
      <c r="J168" s="17"/>
      <c r="K168" s="17"/>
    </row>
    <row r="169" spans="2:11" ht="12.75">
      <c r="B169" s="78" t="s">
        <v>367</v>
      </c>
      <c r="C169" s="22" t="s">
        <v>124</v>
      </c>
      <c r="D169" s="58" t="s">
        <v>126</v>
      </c>
      <c r="E169" s="48">
        <v>15698.346135873473</v>
      </c>
      <c r="F169" s="48">
        <f t="shared" si="14"/>
        <v>13343.594215492452</v>
      </c>
      <c r="G169" s="8"/>
      <c r="H169" s="87">
        <f t="shared" si="15"/>
        <v>15552.641286645478</v>
      </c>
      <c r="I169" s="86">
        <f>F169/$D$2</f>
        <v>516.2531131463014</v>
      </c>
      <c r="J169" s="17"/>
      <c r="K169" s="17"/>
    </row>
    <row r="170" spans="2:11" ht="12.75">
      <c r="B170" s="78" t="s">
        <v>368</v>
      </c>
      <c r="C170" s="22" t="s">
        <v>124</v>
      </c>
      <c r="D170" s="58" t="s">
        <v>127</v>
      </c>
      <c r="E170" s="48">
        <v>24489.276003225685</v>
      </c>
      <c r="F170" s="48">
        <f t="shared" si="14"/>
        <v>20815.884602741833</v>
      </c>
      <c r="G170" s="8"/>
      <c r="H170" s="87">
        <f t="shared" si="15"/>
        <v>24261.9777746818</v>
      </c>
      <c r="I170" s="86">
        <f>F170/$D$2</f>
        <v>805.3501219770895</v>
      </c>
      <c r="J170" s="17"/>
      <c r="K170" s="17"/>
    </row>
    <row r="171" spans="2:11" ht="7.5" customHeight="1">
      <c r="B171" s="78"/>
      <c r="C171" s="22"/>
      <c r="D171" s="58"/>
      <c r="E171" s="21"/>
      <c r="F171" s="48"/>
      <c r="G171" s="8"/>
      <c r="H171" s="87"/>
      <c r="I171" s="86"/>
      <c r="J171" s="17"/>
      <c r="K171" s="17"/>
    </row>
    <row r="172" spans="2:11" ht="12.75">
      <c r="B172" s="78" t="s">
        <v>281</v>
      </c>
      <c r="C172" s="22" t="s">
        <v>288</v>
      </c>
      <c r="D172" s="58" t="s">
        <v>284</v>
      </c>
      <c r="E172" s="48">
        <v>1900.6877783275606</v>
      </c>
      <c r="F172" s="48">
        <f t="shared" si="14"/>
        <v>1615.5846115784266</v>
      </c>
      <c r="G172" s="8"/>
      <c r="H172" s="87">
        <f t="shared" si="15"/>
        <v>1883.0464660661462</v>
      </c>
      <c r="I172" s="86">
        <f>F172/$D$2</f>
        <v>62.505691630689306</v>
      </c>
      <c r="J172" s="17"/>
      <c r="K172" s="17"/>
    </row>
    <row r="173" spans="2:11" ht="12.75">
      <c r="B173" s="78" t="s">
        <v>282</v>
      </c>
      <c r="C173" s="22" t="s">
        <v>289</v>
      </c>
      <c r="D173" s="58" t="s">
        <v>284</v>
      </c>
      <c r="E173" s="48">
        <v>2396.2021978021976</v>
      </c>
      <c r="F173" s="48">
        <f t="shared" si="14"/>
        <v>2036.771868131868</v>
      </c>
      <c r="G173" s="8"/>
      <c r="H173" s="87">
        <f t="shared" si="15"/>
        <v>2373.9617479529793</v>
      </c>
      <c r="I173" s="86">
        <f>F173/$D$2</f>
        <v>78.80109367167826</v>
      </c>
      <c r="J173" s="17"/>
      <c r="K173" s="17"/>
    </row>
    <row r="174" spans="2:11" ht="12.75">
      <c r="B174" s="78" t="s">
        <v>283</v>
      </c>
      <c r="C174" s="22" t="s">
        <v>290</v>
      </c>
      <c r="D174" s="58" t="s">
        <v>284</v>
      </c>
      <c r="E174" s="48">
        <v>3166.6228690228695</v>
      </c>
      <c r="F174" s="48">
        <f t="shared" si="14"/>
        <v>2691.629438669439</v>
      </c>
      <c r="G174" s="8"/>
      <c r="H174" s="87">
        <f t="shared" si="15"/>
        <v>3137.231727835165</v>
      </c>
      <c r="I174" s="86">
        <f>F174/$D$2</f>
        <v>104.13701546289468</v>
      </c>
      <c r="J174" s="17"/>
      <c r="K174" s="17"/>
    </row>
    <row r="175" spans="2:11" ht="7.5" customHeight="1">
      <c r="B175" s="78"/>
      <c r="C175" s="22"/>
      <c r="D175" s="58"/>
      <c r="E175" s="48"/>
      <c r="F175" s="48"/>
      <c r="G175" s="8"/>
      <c r="H175" s="87"/>
      <c r="I175" s="86"/>
      <c r="J175" s="17"/>
      <c r="K175" s="17"/>
    </row>
    <row r="176" spans="2:11" ht="12.75">
      <c r="B176" s="78" t="s">
        <v>285</v>
      </c>
      <c r="C176" s="22" t="s">
        <v>291</v>
      </c>
      <c r="D176" s="58" t="s">
        <v>284</v>
      </c>
      <c r="E176" s="48">
        <v>1900.6877783275606</v>
      </c>
      <c r="F176" s="48">
        <f t="shared" si="14"/>
        <v>1615.5846115784266</v>
      </c>
      <c r="G176" s="8"/>
      <c r="H176" s="87">
        <f t="shared" si="15"/>
        <v>1883.0464660661462</v>
      </c>
      <c r="I176" s="86">
        <f>F176/$D$2</f>
        <v>62.505691630689306</v>
      </c>
      <c r="J176" s="17"/>
      <c r="K176" s="17"/>
    </row>
    <row r="177" spans="2:11" ht="12.75">
      <c r="B177" s="78" t="s">
        <v>286</v>
      </c>
      <c r="C177" s="22" t="s">
        <v>292</v>
      </c>
      <c r="D177" s="58" t="s">
        <v>284</v>
      </c>
      <c r="E177" s="48">
        <v>2396.2021978021976</v>
      </c>
      <c r="F177" s="48">
        <f t="shared" si="14"/>
        <v>2036.771868131868</v>
      </c>
      <c r="G177" s="8"/>
      <c r="H177" s="87">
        <f t="shared" si="15"/>
        <v>2373.9617479529793</v>
      </c>
      <c r="I177" s="86">
        <f>F177/$D$2</f>
        <v>78.80109367167826</v>
      </c>
      <c r="J177" s="17"/>
      <c r="K177" s="17"/>
    </row>
    <row r="178" spans="2:11" ht="12.75">
      <c r="B178" s="78" t="s">
        <v>287</v>
      </c>
      <c r="C178" s="22" t="s">
        <v>293</v>
      </c>
      <c r="D178" s="58" t="s">
        <v>284</v>
      </c>
      <c r="E178" s="48">
        <v>3166.6228690228695</v>
      </c>
      <c r="F178" s="48">
        <f t="shared" si="14"/>
        <v>2691.629438669439</v>
      </c>
      <c r="G178" s="8"/>
      <c r="H178" s="87">
        <f t="shared" si="15"/>
        <v>3137.231727835165</v>
      </c>
      <c r="I178" s="86">
        <f>F178/$D$2</f>
        <v>104.13701546289468</v>
      </c>
      <c r="J178" s="17"/>
      <c r="K178" s="17"/>
    </row>
    <row r="179" spans="2:11" ht="7.5" customHeight="1">
      <c r="B179" s="78"/>
      <c r="C179" s="22"/>
      <c r="D179" s="58"/>
      <c r="E179" s="21"/>
      <c r="F179" s="48"/>
      <c r="G179" s="8"/>
      <c r="H179" s="87"/>
      <c r="I179" s="86"/>
      <c r="J179" s="17"/>
      <c r="K179" s="17"/>
    </row>
    <row r="180" spans="2:11" ht="12.75">
      <c r="B180" s="78" t="s">
        <v>253</v>
      </c>
      <c r="C180" s="22" t="s">
        <v>128</v>
      </c>
      <c r="D180" s="22" t="s">
        <v>59</v>
      </c>
      <c r="E180" s="48">
        <v>277.78064516129035</v>
      </c>
      <c r="F180" s="48">
        <f t="shared" si="14"/>
        <v>236.11354838709678</v>
      </c>
      <c r="G180" s="8"/>
      <c r="H180" s="87">
        <f t="shared" si="15"/>
        <v>275.20241260918783</v>
      </c>
      <c r="I180" s="86">
        <f>F180/$D$2</f>
        <v>9.135046558095592</v>
      </c>
      <c r="J180" s="17"/>
      <c r="K180" s="17"/>
    </row>
    <row r="181" spans="2:11" ht="7.5" customHeight="1">
      <c r="B181" s="78"/>
      <c r="C181" s="22"/>
      <c r="D181" s="58"/>
      <c r="E181" s="21"/>
      <c r="F181" s="48"/>
      <c r="G181" s="8"/>
      <c r="H181" s="87"/>
      <c r="I181" s="86"/>
      <c r="J181" s="17"/>
      <c r="K181" s="17"/>
    </row>
    <row r="182" spans="2:11" ht="12.75">
      <c r="B182" s="78" t="s">
        <v>254</v>
      </c>
      <c r="C182" s="22" t="s">
        <v>129</v>
      </c>
      <c r="D182" s="58" t="s">
        <v>255</v>
      </c>
      <c r="E182" s="48">
        <v>421.51199999999994</v>
      </c>
      <c r="F182" s="48">
        <f t="shared" si="14"/>
        <v>358.2851999999999</v>
      </c>
      <c r="G182" s="8"/>
      <c r="H182" s="87">
        <f t="shared" si="15"/>
        <v>417.59971893063016</v>
      </c>
      <c r="I182" s="86">
        <f>F182/$D$2</f>
        <v>13.861771192014544</v>
      </c>
      <c r="J182" s="17"/>
      <c r="K182" s="17"/>
    </row>
    <row r="183" spans="2:11" ht="7.5" customHeight="1">
      <c r="B183" s="78"/>
      <c r="C183" s="22"/>
      <c r="D183" s="58"/>
      <c r="E183" s="21"/>
      <c r="F183" s="48"/>
      <c r="G183" s="8"/>
      <c r="H183" s="87"/>
      <c r="I183" s="86"/>
      <c r="J183" s="17"/>
      <c r="K183" s="17"/>
    </row>
    <row r="184" spans="2:11" ht="12.75">
      <c r="B184" s="78" t="s">
        <v>509</v>
      </c>
      <c r="C184" s="22" t="s">
        <v>130</v>
      </c>
      <c r="D184" s="58" t="s">
        <v>17</v>
      </c>
      <c r="E184" s="48">
        <v>134.1588785046729</v>
      </c>
      <c r="F184" s="48">
        <f t="shared" si="14"/>
        <v>114.03504672897198</v>
      </c>
      <c r="G184" s="8"/>
      <c r="H184" s="87">
        <f t="shared" si="15"/>
        <v>132.913677322591</v>
      </c>
      <c r="I184" s="86">
        <f>F184/$D$2</f>
        <v>4.411925822299376</v>
      </c>
      <c r="J184" s="17"/>
      <c r="K184" s="17"/>
    </row>
    <row r="185" spans="2:11" ht="7.5" customHeight="1">
      <c r="B185" s="78"/>
      <c r="C185" s="22"/>
      <c r="D185" s="58"/>
      <c r="E185" s="21"/>
      <c r="F185" s="48"/>
      <c r="G185" s="8"/>
      <c r="H185" s="87"/>
      <c r="I185" s="86"/>
      <c r="J185" s="17"/>
      <c r="K185" s="17"/>
    </row>
    <row r="186" spans="2:11" ht="12.75" customHeight="1">
      <c r="B186" s="78" t="s">
        <v>134</v>
      </c>
      <c r="C186" s="22" t="s">
        <v>131</v>
      </c>
      <c r="D186" s="22" t="s">
        <v>139</v>
      </c>
      <c r="E186" s="48">
        <v>71.775</v>
      </c>
      <c r="F186" s="48">
        <f t="shared" si="14"/>
        <v>61.008750000000006</v>
      </c>
      <c r="G186" s="8"/>
      <c r="H186" s="87">
        <f t="shared" si="15"/>
        <v>71.10881736758618</v>
      </c>
      <c r="I186" s="86">
        <f>F186/$D$2</f>
        <v>2.360380314930166</v>
      </c>
      <c r="J186" s="17"/>
      <c r="K186" s="17"/>
    </row>
    <row r="187" spans="2:11" ht="12.75" customHeight="1">
      <c r="B187" s="78" t="s">
        <v>135</v>
      </c>
      <c r="C187" s="22" t="s">
        <v>131</v>
      </c>
      <c r="D187" s="22" t="s">
        <v>140</v>
      </c>
      <c r="E187" s="48">
        <v>71.24444444444445</v>
      </c>
      <c r="F187" s="48">
        <f t="shared" si="14"/>
        <v>60.55777777777779</v>
      </c>
      <c r="G187" s="8"/>
      <c r="H187" s="87">
        <f t="shared" si="15"/>
        <v>70.58318618537291</v>
      </c>
      <c r="I187" s="86">
        <f>F187/$D$2</f>
        <v>2.3429325561101013</v>
      </c>
      <c r="J187" s="17"/>
      <c r="K187" s="17"/>
    </row>
    <row r="188" spans="2:11" ht="12.75" customHeight="1">
      <c r="B188" s="78" t="s">
        <v>136</v>
      </c>
      <c r="C188" s="22" t="s">
        <v>131</v>
      </c>
      <c r="D188" s="22" t="s">
        <v>141</v>
      </c>
      <c r="E188" s="48">
        <v>86.76923076923076</v>
      </c>
      <c r="F188" s="48">
        <f t="shared" si="14"/>
        <v>73.75384615384614</v>
      </c>
      <c r="G188" s="8"/>
      <c r="H188" s="87">
        <f t="shared" si="15"/>
        <v>85.96387856349939</v>
      </c>
      <c r="I188" s="86">
        <f>F188/$D$2</f>
        <v>2.8534780111365396</v>
      </c>
      <c r="J188" s="17"/>
      <c r="K188" s="17"/>
    </row>
    <row r="189" spans="2:11" ht="7.5" customHeight="1">
      <c r="B189" s="78"/>
      <c r="C189" s="22"/>
      <c r="D189" s="58"/>
      <c r="E189" s="21"/>
      <c r="F189" s="48"/>
      <c r="G189" s="8"/>
      <c r="H189" s="87"/>
      <c r="I189" s="86"/>
      <c r="J189" s="17"/>
      <c r="K189" s="17"/>
    </row>
    <row r="190" spans="2:11" ht="12.75">
      <c r="B190" s="78" t="s">
        <v>132</v>
      </c>
      <c r="C190" s="57" t="s">
        <v>348</v>
      </c>
      <c r="D190" s="58" t="s">
        <v>137</v>
      </c>
      <c r="E190" s="48">
        <v>121.32857142857144</v>
      </c>
      <c r="F190" s="48">
        <f t="shared" si="14"/>
        <v>103.12928571428571</v>
      </c>
      <c r="G190" s="8"/>
      <c r="H190" s="87">
        <f t="shared" si="15"/>
        <v>120.2024552725102</v>
      </c>
      <c r="I190" s="86">
        <f>F190/$D$2</f>
        <v>3.9899905487788025</v>
      </c>
      <c r="J190" s="17"/>
      <c r="K190" s="17"/>
    </row>
    <row r="191" spans="2:11" ht="12.75">
      <c r="B191" s="78" t="s">
        <v>133</v>
      </c>
      <c r="C191" s="22" t="s">
        <v>349</v>
      </c>
      <c r="D191" s="58" t="s">
        <v>138</v>
      </c>
      <c r="E191" s="48">
        <v>164.16</v>
      </c>
      <c r="F191" s="48">
        <f t="shared" si="14"/>
        <v>139.536</v>
      </c>
      <c r="G191" s="8"/>
      <c r="H191" s="87">
        <f t="shared" si="15"/>
        <v>162.63634216736952</v>
      </c>
      <c r="I191" s="86">
        <f>F191/$D$2</f>
        <v>5.398537547877897</v>
      </c>
      <c r="J191" s="17"/>
      <c r="K191" s="17"/>
    </row>
    <row r="192" spans="2:11" ht="12.75">
      <c r="B192" s="78" t="s">
        <v>463</v>
      </c>
      <c r="C192" s="22" t="s">
        <v>349</v>
      </c>
      <c r="D192" s="22" t="s">
        <v>139</v>
      </c>
      <c r="F192" s="48">
        <f t="shared" si="14"/>
        <v>0</v>
      </c>
      <c r="G192" s="8"/>
      <c r="H192" s="87"/>
      <c r="I192" s="86"/>
      <c r="J192" s="17"/>
      <c r="K192" s="17"/>
    </row>
    <row r="193" spans="2:11" ht="12.75">
      <c r="B193" s="78" t="s">
        <v>464</v>
      </c>
      <c r="C193" s="57" t="s">
        <v>348</v>
      </c>
      <c r="D193" s="22" t="s">
        <v>139</v>
      </c>
      <c r="F193" s="48">
        <f t="shared" si="14"/>
        <v>0</v>
      </c>
      <c r="G193" s="8"/>
      <c r="H193" s="87"/>
      <c r="I193" s="86"/>
      <c r="J193" s="17"/>
      <c r="K193" s="17"/>
    </row>
    <row r="194" spans="2:11" ht="7.5" customHeight="1">
      <c r="B194" s="95"/>
      <c r="C194" s="22"/>
      <c r="D194" s="58"/>
      <c r="E194" s="21"/>
      <c r="F194" s="48"/>
      <c r="G194" s="8"/>
      <c r="H194" s="87"/>
      <c r="I194" s="86"/>
      <c r="J194" s="17"/>
      <c r="K194" s="17"/>
    </row>
    <row r="195" spans="2:11" ht="12.75" customHeight="1">
      <c r="B195" s="95" t="s">
        <v>143</v>
      </c>
      <c r="C195" s="22" t="s">
        <v>142</v>
      </c>
      <c r="D195" s="22" t="s">
        <v>17</v>
      </c>
      <c r="E195" s="48">
        <v>103.03584905660378</v>
      </c>
      <c r="F195" s="48">
        <f t="shared" si="14"/>
        <v>87.58047169811321</v>
      </c>
      <c r="G195" s="8"/>
      <c r="H195" s="87">
        <f t="shared" si="15"/>
        <v>102.07951756015626</v>
      </c>
      <c r="I195" s="86">
        <f>F195/$D$2</f>
        <v>3.388419224595242</v>
      </c>
      <c r="J195" s="17"/>
      <c r="K195" s="17"/>
    </row>
    <row r="196" spans="2:11" ht="12.75">
      <c r="B196" s="95" t="s">
        <v>144</v>
      </c>
      <c r="C196" s="22" t="s">
        <v>142</v>
      </c>
      <c r="D196" s="22" t="s">
        <v>18</v>
      </c>
      <c r="E196" s="48">
        <v>120.346875</v>
      </c>
      <c r="F196" s="48">
        <f t="shared" si="14"/>
        <v>102.29484375</v>
      </c>
      <c r="G196" s="8"/>
      <c r="H196" s="87">
        <f t="shared" si="15"/>
        <v>119.22987049996131</v>
      </c>
      <c r="I196" s="86">
        <f>F196/$D$2</f>
        <v>3.957706648740666</v>
      </c>
      <c r="J196" s="17"/>
      <c r="K196" s="17"/>
    </row>
    <row r="197" spans="2:11" ht="12.75">
      <c r="B197" s="95" t="s">
        <v>145</v>
      </c>
      <c r="C197" s="22" t="s">
        <v>142</v>
      </c>
      <c r="D197" s="22" t="s">
        <v>19</v>
      </c>
      <c r="E197" s="48">
        <v>531.2166371681416</v>
      </c>
      <c r="F197" s="48">
        <f t="shared" si="14"/>
        <v>451.5341415929203</v>
      </c>
      <c r="G197" s="8"/>
      <c r="H197" s="87">
        <f t="shared" si="15"/>
        <v>526.2861279695252</v>
      </c>
      <c r="I197" s="86">
        <f>F197/$D$2</f>
        <v>17.469499036364773</v>
      </c>
      <c r="J197" s="17"/>
      <c r="K197" s="17"/>
    </row>
    <row r="198" spans="2:11" ht="7.5" customHeight="1">
      <c r="B198" s="95"/>
      <c r="C198" s="22"/>
      <c r="D198" s="22"/>
      <c r="E198" s="21"/>
      <c r="F198" s="48"/>
      <c r="G198" s="8"/>
      <c r="H198" s="87"/>
      <c r="I198" s="86"/>
      <c r="J198" s="17"/>
      <c r="K198" s="17"/>
    </row>
    <row r="199" spans="2:11" ht="12.75">
      <c r="B199" s="95" t="s">
        <v>146</v>
      </c>
      <c r="C199" s="57" t="s">
        <v>350</v>
      </c>
      <c r="D199" s="22" t="s">
        <v>60</v>
      </c>
      <c r="E199" s="48">
        <v>258.82531645569617</v>
      </c>
      <c r="F199" s="48">
        <f t="shared" si="14"/>
        <v>220.00151898734174</v>
      </c>
      <c r="G199" s="8"/>
      <c r="H199" s="87">
        <f t="shared" si="15"/>
        <v>256.4230185713103</v>
      </c>
      <c r="I199" s="86">
        <f>F199/$D$2</f>
        <v>8.511684875898236</v>
      </c>
      <c r="J199" s="17"/>
      <c r="K199" s="17"/>
    </row>
    <row r="200" spans="2:11" ht="7.5" customHeight="1">
      <c r="B200" s="95"/>
      <c r="C200" s="57"/>
      <c r="D200" s="22"/>
      <c r="E200" s="48"/>
      <c r="F200" s="48"/>
      <c r="G200" s="8"/>
      <c r="H200" s="87"/>
      <c r="I200" s="86"/>
      <c r="J200" s="17"/>
      <c r="K200" s="17"/>
    </row>
    <row r="201" spans="2:11" ht="12.75">
      <c r="B201" s="95" t="s">
        <v>510</v>
      </c>
      <c r="C201" s="81" t="s">
        <v>516</v>
      </c>
      <c r="D201" s="22" t="s">
        <v>60</v>
      </c>
      <c r="F201" s="48">
        <f t="shared" si="14"/>
        <v>0</v>
      </c>
      <c r="G201" s="8"/>
      <c r="H201" s="87"/>
      <c r="I201" s="86"/>
      <c r="J201" s="17"/>
      <c r="K201" s="17"/>
    </row>
    <row r="202" spans="2:11" ht="7.5" customHeight="1">
      <c r="B202" s="96"/>
      <c r="C202" s="29"/>
      <c r="D202" s="29"/>
      <c r="E202" s="28"/>
      <c r="F202" s="48"/>
      <c r="G202" s="14"/>
      <c r="H202" s="87"/>
      <c r="I202" s="86"/>
      <c r="J202" s="17"/>
      <c r="K202" s="17"/>
    </row>
    <row r="203" spans="2:11" ht="12.75" customHeight="1">
      <c r="B203" s="78" t="s">
        <v>465</v>
      </c>
      <c r="C203" s="22" t="s">
        <v>148</v>
      </c>
      <c r="D203" s="22" t="s">
        <v>17</v>
      </c>
      <c r="E203" s="48">
        <v>295.5083665338646</v>
      </c>
      <c r="F203" s="48">
        <f t="shared" si="14"/>
        <v>251.1821115537849</v>
      </c>
      <c r="G203" s="8"/>
      <c r="H203" s="87">
        <f t="shared" si="15"/>
        <v>292.7655934023029</v>
      </c>
      <c r="I203" s="86">
        <f>F203/$D$2</f>
        <v>9.718037356512744</v>
      </c>
      <c r="J203" s="17"/>
      <c r="K203" s="17"/>
    </row>
    <row r="204" spans="2:11" ht="7.5" customHeight="1">
      <c r="B204" s="78"/>
      <c r="C204" s="22"/>
      <c r="D204" s="22"/>
      <c r="E204" s="48"/>
      <c r="F204" s="48">
        <f t="shared" si="14"/>
        <v>0</v>
      </c>
      <c r="G204" s="8"/>
      <c r="H204" s="87"/>
      <c r="I204" s="86"/>
      <c r="J204" s="17"/>
      <c r="K204" s="17"/>
    </row>
    <row r="205" spans="2:11" ht="12.75" customHeight="1">
      <c r="B205" s="78" t="s">
        <v>511</v>
      </c>
      <c r="C205" s="79" t="s">
        <v>513</v>
      </c>
      <c r="D205" s="80" t="s">
        <v>514</v>
      </c>
      <c r="E205" s="48">
        <v>472.5</v>
      </c>
      <c r="F205" s="48">
        <f t="shared" si="14"/>
        <v>401.625</v>
      </c>
      <c r="G205" s="8"/>
      <c r="H205" s="87">
        <f t="shared" si="15"/>
        <v>468.1144716988432</v>
      </c>
      <c r="I205" s="86">
        <f>F205/$D$2</f>
        <v>15.53855379734592</v>
      </c>
      <c r="J205" s="17"/>
      <c r="K205" s="17"/>
    </row>
    <row r="206" spans="2:11" ht="12.75" customHeight="1">
      <c r="B206" s="78" t="s">
        <v>512</v>
      </c>
      <c r="C206" s="79" t="s">
        <v>513</v>
      </c>
      <c r="D206" s="80" t="s">
        <v>515</v>
      </c>
      <c r="E206" s="48">
        <v>453.6</v>
      </c>
      <c r="F206" s="48">
        <f t="shared" si="14"/>
        <v>385.56</v>
      </c>
      <c r="G206" s="8"/>
      <c r="H206" s="87">
        <f t="shared" si="15"/>
        <v>449.3898928308895</v>
      </c>
      <c r="I206" s="86">
        <f>F206/$D$2</f>
        <v>14.917011645452083</v>
      </c>
      <c r="J206" s="17"/>
      <c r="K206" s="17"/>
    </row>
    <row r="207" spans="2:11" ht="7.5" customHeight="1">
      <c r="B207" s="78"/>
      <c r="C207" s="22"/>
      <c r="D207" s="22"/>
      <c r="E207" s="21"/>
      <c r="F207" s="48"/>
      <c r="G207" s="8"/>
      <c r="H207" s="87"/>
      <c r="I207" s="86"/>
      <c r="J207" s="17"/>
      <c r="K207" s="17"/>
    </row>
    <row r="208" spans="2:11" ht="12.75" customHeight="1">
      <c r="B208" s="78" t="s">
        <v>365</v>
      </c>
      <c r="C208" s="22" t="s">
        <v>548</v>
      </c>
      <c r="D208" s="22" t="s">
        <v>294</v>
      </c>
      <c r="E208" s="48">
        <v>395.6635514018692</v>
      </c>
      <c r="F208" s="48">
        <f t="shared" si="14"/>
        <v>336.3140186915888</v>
      </c>
      <c r="G208" s="8"/>
      <c r="H208" s="87">
        <f t="shared" si="15"/>
        <v>391.9911837777229</v>
      </c>
      <c r="I208" s="86">
        <f>F208/$D$2</f>
        <v>13.011723553665368</v>
      </c>
      <c r="J208" s="17"/>
      <c r="K208" s="17"/>
    </row>
    <row r="209" spans="2:11" ht="12.75" customHeight="1">
      <c r="B209" s="78" t="s">
        <v>469</v>
      </c>
      <c r="C209" s="22" t="s">
        <v>549</v>
      </c>
      <c r="D209" s="22" t="s">
        <v>294</v>
      </c>
      <c r="E209" s="48">
        <v>395.6635514018692</v>
      </c>
      <c r="F209" s="48">
        <f t="shared" si="14"/>
        <v>336.3140186915888</v>
      </c>
      <c r="G209" s="8"/>
      <c r="H209" s="87">
        <f t="shared" si="15"/>
        <v>391.9911837777229</v>
      </c>
      <c r="I209" s="86">
        <f>F209/$D$2</f>
        <v>13.011723553665368</v>
      </c>
      <c r="J209" s="17"/>
      <c r="K209" s="17"/>
    </row>
    <row r="210" spans="2:11" ht="7.5" customHeight="1">
      <c r="B210" s="78"/>
      <c r="C210" s="22"/>
      <c r="D210" s="22"/>
      <c r="E210" s="21"/>
      <c r="F210" s="48"/>
      <c r="G210" s="8"/>
      <c r="H210" s="87"/>
      <c r="I210" s="86"/>
      <c r="J210" s="17"/>
      <c r="K210" s="17"/>
    </row>
    <row r="211" spans="2:11" ht="12.75" customHeight="1">
      <c r="B211" s="78" t="s">
        <v>399</v>
      </c>
      <c r="C211" s="57" t="s">
        <v>550</v>
      </c>
      <c r="D211" s="22" t="s">
        <v>294</v>
      </c>
      <c r="E211" s="48">
        <v>402.46401869158876</v>
      </c>
      <c r="F211" s="48">
        <f t="shared" si="14"/>
        <v>342.09441588785046</v>
      </c>
      <c r="G211" s="8"/>
      <c r="H211" s="87">
        <f t="shared" si="15"/>
        <v>398.7285322489025</v>
      </c>
      <c r="I211" s="86">
        <f>F211/$D$2</f>
        <v>13.235362552243991</v>
      </c>
      <c r="J211" s="17"/>
      <c r="K211" s="17"/>
    </row>
    <row r="212" spans="2:11" ht="12.75" customHeight="1">
      <c r="B212" s="78" t="s">
        <v>470</v>
      </c>
      <c r="C212" s="57" t="s">
        <v>551</v>
      </c>
      <c r="D212" s="22" t="s">
        <v>294</v>
      </c>
      <c r="E212" s="48">
        <v>402.46401869158876</v>
      </c>
      <c r="F212" s="48">
        <f t="shared" si="14"/>
        <v>342.09441588785046</v>
      </c>
      <c r="G212" s="8"/>
      <c r="H212" s="87">
        <f t="shared" si="15"/>
        <v>398.7285322489025</v>
      </c>
      <c r="I212" s="86">
        <f>F212/$D$2</f>
        <v>13.235362552243991</v>
      </c>
      <c r="J212" s="17"/>
      <c r="K212" s="17"/>
    </row>
    <row r="213" spans="2:11" ht="7.5" customHeight="1">
      <c r="B213" s="78"/>
      <c r="C213" s="22"/>
      <c r="D213" s="22"/>
      <c r="E213" s="21"/>
      <c r="F213" s="48"/>
      <c r="G213" s="8"/>
      <c r="H213" s="87"/>
      <c r="I213" s="86"/>
      <c r="J213" s="17"/>
      <c r="K213" s="17"/>
    </row>
    <row r="214" spans="2:11" ht="12.75" customHeight="1">
      <c r="B214" s="78" t="s">
        <v>149</v>
      </c>
      <c r="C214" s="57" t="s">
        <v>150</v>
      </c>
      <c r="D214" s="22" t="s">
        <v>17</v>
      </c>
      <c r="E214" s="48">
        <v>416.5077844311378</v>
      </c>
      <c r="F214" s="48">
        <f>E214*0.85</f>
        <v>354.0316167664671</v>
      </c>
      <c r="G214" s="8"/>
      <c r="H214" s="87">
        <f>I214*30.126</f>
        <v>412.64195019563533</v>
      </c>
      <c r="I214" s="86">
        <f>F214/$D$2</f>
        <v>13.697203418828764</v>
      </c>
      <c r="J214" s="17"/>
      <c r="K214" s="17"/>
    </row>
    <row r="215" spans="2:11" ht="12.75" customHeight="1">
      <c r="B215" s="94"/>
      <c r="C215" s="59"/>
      <c r="D215" s="45"/>
      <c r="E215" s="45"/>
      <c r="F215" s="44"/>
      <c r="G215" s="46"/>
      <c r="H215" s="46"/>
      <c r="I215" s="44"/>
      <c r="J215" s="17"/>
      <c r="K215" s="17"/>
    </row>
    <row r="216" spans="2:11" ht="12.75" customHeight="1">
      <c r="B216" s="91"/>
      <c r="C216" s="60"/>
      <c r="D216" s="24"/>
      <c r="E216" s="24"/>
      <c r="F216" s="23"/>
      <c r="G216" s="9"/>
      <c r="H216" s="9"/>
      <c r="I216" s="23"/>
      <c r="J216" s="17"/>
      <c r="K216" s="17"/>
    </row>
    <row r="217" spans="2:11" ht="12.75" customHeight="1">
      <c r="B217" s="91"/>
      <c r="C217" s="60"/>
      <c r="D217" s="24"/>
      <c r="E217" s="24"/>
      <c r="F217" s="23"/>
      <c r="G217" s="9"/>
      <c r="H217" s="9"/>
      <c r="I217" s="23"/>
      <c r="J217" s="17"/>
      <c r="K217" s="17"/>
    </row>
    <row r="218" spans="2:11" ht="12.75" customHeight="1">
      <c r="B218" s="91"/>
      <c r="C218" s="60"/>
      <c r="D218" s="24"/>
      <c r="E218" s="24"/>
      <c r="F218" s="23"/>
      <c r="G218" s="9"/>
      <c r="H218" s="9"/>
      <c r="I218" s="23"/>
      <c r="J218" s="17"/>
      <c r="K218" s="17"/>
    </row>
    <row r="219" spans="2:11" ht="12.75" customHeight="1">
      <c r="B219" s="91"/>
      <c r="C219" s="60"/>
      <c r="D219" s="24"/>
      <c r="E219" s="24"/>
      <c r="F219" s="23"/>
      <c r="G219" s="9"/>
      <c r="H219" s="9"/>
      <c r="I219" s="23"/>
      <c r="J219" s="17"/>
      <c r="K219" s="17"/>
    </row>
    <row r="220" spans="2:11" ht="12.75" customHeight="1">
      <c r="B220" s="91"/>
      <c r="C220" s="60"/>
      <c r="D220" s="24"/>
      <c r="E220" s="24"/>
      <c r="F220" s="23"/>
      <c r="G220" s="9"/>
      <c r="H220" s="38" t="s">
        <v>359</v>
      </c>
      <c r="I220" s="23"/>
      <c r="J220" s="17"/>
      <c r="K220" s="17"/>
    </row>
    <row r="221" spans="2:11" s="71" customFormat="1" ht="15.75">
      <c r="B221" s="108" t="s">
        <v>0</v>
      </c>
      <c r="C221" s="108"/>
      <c r="D221" s="108"/>
      <c r="E221" s="108"/>
      <c r="F221" s="108"/>
      <c r="G221" s="66"/>
      <c r="H221" s="66"/>
      <c r="I221" s="68"/>
      <c r="J221" s="69"/>
      <c r="K221" s="70"/>
    </row>
    <row r="222" spans="2:11" s="3" customFormat="1" ht="12.75">
      <c r="B222" s="92"/>
      <c r="C222" s="26"/>
      <c r="D222" s="26"/>
      <c r="E222" s="26"/>
      <c r="F222" s="26"/>
      <c r="G222" s="1"/>
      <c r="H222" s="1"/>
      <c r="I222" s="38"/>
      <c r="J222" s="17"/>
      <c r="K222" s="18"/>
    </row>
    <row r="223" spans="2:11" s="3" customFormat="1" ht="12.75">
      <c r="B223" s="109" t="s">
        <v>87</v>
      </c>
      <c r="C223" s="109"/>
      <c r="D223" s="109"/>
      <c r="E223" s="109"/>
      <c r="F223" s="109"/>
      <c r="G223" s="5"/>
      <c r="H223" s="5"/>
      <c r="I223" s="23"/>
      <c r="J223" s="17"/>
      <c r="K223" s="18"/>
    </row>
    <row r="224" spans="2:11" s="3" customFormat="1" ht="12.75">
      <c r="B224" s="93"/>
      <c r="C224" s="27"/>
      <c r="D224" s="27"/>
      <c r="E224" s="27"/>
      <c r="F224" s="27"/>
      <c r="G224" s="5"/>
      <c r="H224" s="5"/>
      <c r="I224" s="23"/>
      <c r="J224" s="17"/>
      <c r="K224" s="18"/>
    </row>
    <row r="225" spans="2:11" s="3" customFormat="1" ht="12.75">
      <c r="B225" s="90" t="s">
        <v>1</v>
      </c>
      <c r="C225" s="19" t="s">
        <v>2</v>
      </c>
      <c r="D225" s="20" t="s">
        <v>3</v>
      </c>
      <c r="E225" s="105"/>
      <c r="F225" s="20" t="s">
        <v>553</v>
      </c>
      <c r="G225" s="12" t="s">
        <v>251</v>
      </c>
      <c r="H225" s="20" t="s">
        <v>554</v>
      </c>
      <c r="I225" s="20" t="s">
        <v>555</v>
      </c>
      <c r="J225" s="17"/>
      <c r="K225" s="18"/>
    </row>
    <row r="226" spans="2:11" ht="12.75" customHeight="1">
      <c r="B226" s="78" t="s">
        <v>295</v>
      </c>
      <c r="C226" s="57" t="s">
        <v>473</v>
      </c>
      <c r="D226" s="22" t="s">
        <v>17</v>
      </c>
      <c r="E226" s="48">
        <v>135.9699248120301</v>
      </c>
      <c r="F226" s="48">
        <f aca="true" t="shared" si="16" ref="F226:F282">E226*0.85</f>
        <v>115.57443609022557</v>
      </c>
      <c r="G226" s="8"/>
      <c r="H226" s="87">
        <f aca="true" t="shared" si="17" ref="H226:H281">I226*30.126</f>
        <v>134.70791432870877</v>
      </c>
      <c r="I226" s="86">
        <f>F226/$D$2</f>
        <v>4.47148357992129</v>
      </c>
      <c r="J226" s="17"/>
      <c r="K226" s="17"/>
    </row>
    <row r="227" spans="2:11" ht="12.75" customHeight="1">
      <c r="B227" s="78" t="s">
        <v>466</v>
      </c>
      <c r="C227" s="57" t="s">
        <v>473</v>
      </c>
      <c r="D227" s="22" t="s">
        <v>18</v>
      </c>
      <c r="E227" s="48">
        <v>388.9565217391305</v>
      </c>
      <c r="F227" s="48">
        <f t="shared" si="16"/>
        <v>330.6130434782609</v>
      </c>
      <c r="G227" s="8"/>
      <c r="H227" s="87">
        <f t="shared" si="17"/>
        <v>385.34640568832316</v>
      </c>
      <c r="I227" s="86">
        <f>F227/$D$2</f>
        <v>12.791157328829687</v>
      </c>
      <c r="J227" s="17"/>
      <c r="K227" s="17"/>
    </row>
    <row r="228" spans="2:11" ht="7.5" customHeight="1">
      <c r="B228" s="78"/>
      <c r="C228" s="22"/>
      <c r="D228" s="22"/>
      <c r="E228" s="21"/>
      <c r="F228" s="48"/>
      <c r="G228" s="8"/>
      <c r="H228" s="87"/>
      <c r="I228" s="86"/>
      <c r="J228" s="17"/>
      <c r="K228" s="17"/>
    </row>
    <row r="229" spans="2:11" ht="12.75" customHeight="1">
      <c r="B229" s="78" t="s">
        <v>467</v>
      </c>
      <c r="C229" s="22" t="s">
        <v>151</v>
      </c>
      <c r="D229" s="22" t="s">
        <v>17</v>
      </c>
      <c r="E229" s="48">
        <v>452.8829875518672</v>
      </c>
      <c r="F229" s="48">
        <f t="shared" si="16"/>
        <v>384.9505394190871</v>
      </c>
      <c r="G229" s="8"/>
      <c r="H229" s="87">
        <f t="shared" si="17"/>
        <v>448.6795353634626</v>
      </c>
      <c r="I229" s="86">
        <f>F229/$D$2</f>
        <v>14.89343209730673</v>
      </c>
      <c r="J229" s="17"/>
      <c r="K229" s="17"/>
    </row>
    <row r="230" spans="2:11" ht="7.5" customHeight="1">
      <c r="B230" s="78"/>
      <c r="C230" s="22"/>
      <c r="D230" s="22"/>
      <c r="E230" s="21"/>
      <c r="F230" s="48"/>
      <c r="G230" s="8"/>
      <c r="H230" s="87"/>
      <c r="I230" s="86"/>
      <c r="J230" s="17"/>
      <c r="K230" s="17"/>
    </row>
    <row r="231" spans="2:11" ht="12.75" customHeight="1">
      <c r="B231" s="78" t="s">
        <v>402</v>
      </c>
      <c r="C231" s="22" t="s">
        <v>151</v>
      </c>
      <c r="D231" s="22" t="s">
        <v>16</v>
      </c>
      <c r="E231" s="48">
        <v>419.2748878923767</v>
      </c>
      <c r="F231" s="48">
        <f t="shared" si="16"/>
        <v>356.38365470852017</v>
      </c>
      <c r="G231" s="8"/>
      <c r="H231" s="87">
        <f t="shared" si="17"/>
        <v>415.38337067160126</v>
      </c>
      <c r="I231" s="86">
        <f aca="true" t="shared" si="18" ref="I231:I236">F231/$D$2</f>
        <v>13.78820190770767</v>
      </c>
      <c r="J231" s="17"/>
      <c r="K231" s="17"/>
    </row>
    <row r="232" spans="2:11" ht="12.75" customHeight="1">
      <c r="B232" s="78" t="s">
        <v>401</v>
      </c>
      <c r="C232" s="22" t="s">
        <v>151</v>
      </c>
      <c r="D232" s="22" t="s">
        <v>181</v>
      </c>
      <c r="E232" s="48">
        <v>552.3</v>
      </c>
      <c r="F232" s="48">
        <f t="shared" si="16"/>
        <v>469.4549999999999</v>
      </c>
      <c r="G232" s="8"/>
      <c r="H232" s="87">
        <f t="shared" si="17"/>
        <v>547.17380469687</v>
      </c>
      <c r="I232" s="86">
        <f t="shared" si="18"/>
        <v>18.162842883119893</v>
      </c>
      <c r="J232" s="17"/>
      <c r="K232" s="17"/>
    </row>
    <row r="233" spans="2:11" ht="12.75" customHeight="1">
      <c r="B233" s="78" t="s">
        <v>406</v>
      </c>
      <c r="C233" s="22" t="s">
        <v>151</v>
      </c>
      <c r="D233" s="22" t="s">
        <v>17</v>
      </c>
      <c r="E233" s="48">
        <v>399.443661971831</v>
      </c>
      <c r="F233" s="48">
        <f t="shared" si="16"/>
        <v>339.52711267605633</v>
      </c>
      <c r="G233" s="8"/>
      <c r="H233" s="87">
        <f t="shared" si="17"/>
        <v>395.7362090950158</v>
      </c>
      <c r="I233" s="86">
        <f t="shared" si="18"/>
        <v>13.136035620228897</v>
      </c>
      <c r="J233" s="17"/>
      <c r="K233" s="17"/>
    </row>
    <row r="234" spans="2:11" ht="12.75" customHeight="1">
      <c r="B234" s="78" t="s">
        <v>400</v>
      </c>
      <c r="C234" s="22" t="s">
        <v>151</v>
      </c>
      <c r="D234" s="22" t="s">
        <v>331</v>
      </c>
      <c r="E234" s="48">
        <v>567</v>
      </c>
      <c r="F234" s="48">
        <f t="shared" si="16"/>
        <v>481.95</v>
      </c>
      <c r="G234" s="8"/>
      <c r="H234" s="87">
        <f t="shared" si="17"/>
        <v>561.7373660386119</v>
      </c>
      <c r="I234" s="86">
        <f t="shared" si="18"/>
        <v>18.646264556815105</v>
      </c>
      <c r="J234" s="17"/>
      <c r="K234" s="17"/>
    </row>
    <row r="235" spans="2:11" ht="12.75" customHeight="1">
      <c r="B235" s="78" t="s">
        <v>403</v>
      </c>
      <c r="C235" s="22" t="s">
        <v>151</v>
      </c>
      <c r="D235" s="22" t="s">
        <v>225</v>
      </c>
      <c r="E235" s="48">
        <v>1233.6</v>
      </c>
      <c r="F235" s="48">
        <f t="shared" si="16"/>
        <v>1048.56</v>
      </c>
      <c r="G235" s="8"/>
      <c r="H235" s="87">
        <f t="shared" si="17"/>
        <v>1222.150290555964</v>
      </c>
      <c r="I235" s="86">
        <f t="shared" si="18"/>
        <v>40.5679575966263</v>
      </c>
      <c r="J235" s="17"/>
      <c r="K235" s="17"/>
    </row>
    <row r="236" spans="2:11" ht="12.75" customHeight="1">
      <c r="B236" s="78" t="s">
        <v>407</v>
      </c>
      <c r="C236" s="22" t="s">
        <v>151</v>
      </c>
      <c r="D236" s="22" t="s">
        <v>18</v>
      </c>
      <c r="E236" s="48">
        <v>1185.506666666667</v>
      </c>
      <c r="F236" s="48">
        <f t="shared" si="16"/>
        <v>1007.6806666666669</v>
      </c>
      <c r="G236" s="8"/>
      <c r="H236" s="87">
        <f t="shared" si="17"/>
        <v>1174.5033374859754</v>
      </c>
      <c r="I236" s="86">
        <f t="shared" si="18"/>
        <v>38.98636850182485</v>
      </c>
      <c r="J236" s="17"/>
      <c r="K236" s="17"/>
    </row>
    <row r="237" spans="2:11" ht="7.5" customHeight="1">
      <c r="B237" s="78"/>
      <c r="C237" s="57"/>
      <c r="D237" s="22"/>
      <c r="E237" s="21"/>
      <c r="F237" s="48"/>
      <c r="G237" s="8"/>
      <c r="H237" s="87"/>
      <c r="I237" s="86"/>
      <c r="J237" s="17"/>
      <c r="K237" s="17"/>
    </row>
    <row r="238" spans="2:11" ht="12.75" customHeight="1">
      <c r="B238" s="78" t="s">
        <v>408</v>
      </c>
      <c r="C238" s="22" t="s">
        <v>351</v>
      </c>
      <c r="D238" s="22" t="s">
        <v>16</v>
      </c>
      <c r="E238" s="48">
        <v>531.3</v>
      </c>
      <c r="F238" s="48">
        <f t="shared" si="16"/>
        <v>451.60499999999996</v>
      </c>
      <c r="G238" s="8"/>
      <c r="H238" s="87">
        <f t="shared" si="17"/>
        <v>526.3687170658103</v>
      </c>
      <c r="I238" s="86">
        <f>F238/$D$2</f>
        <v>17.472240492126744</v>
      </c>
      <c r="J238" s="17"/>
      <c r="K238" s="17"/>
    </row>
    <row r="239" spans="2:11" ht="12.75" customHeight="1">
      <c r="B239" s="78" t="s">
        <v>409</v>
      </c>
      <c r="C239" s="22" t="s">
        <v>351</v>
      </c>
      <c r="D239" s="22" t="s">
        <v>17</v>
      </c>
      <c r="E239" s="48">
        <v>572.9213114754099</v>
      </c>
      <c r="F239" s="48">
        <f t="shared" si="16"/>
        <v>486.9831147540984</v>
      </c>
      <c r="G239" s="8"/>
      <c r="H239" s="87">
        <f t="shared" si="17"/>
        <v>567.6037186165499</v>
      </c>
      <c r="I239" s="86">
        <f>F239/$D$2</f>
        <v>18.840991788373827</v>
      </c>
      <c r="J239" s="17"/>
      <c r="K239" s="17"/>
    </row>
    <row r="240" spans="2:11" ht="12.75" customHeight="1">
      <c r="B240" s="78" t="s">
        <v>410</v>
      </c>
      <c r="C240" s="22" t="s">
        <v>351</v>
      </c>
      <c r="D240" s="22" t="s">
        <v>18</v>
      </c>
      <c r="E240" s="48">
        <v>1233.9</v>
      </c>
      <c r="F240" s="48">
        <f t="shared" si="16"/>
        <v>1048.815</v>
      </c>
      <c r="G240" s="8"/>
      <c r="H240" s="87">
        <f t="shared" si="17"/>
        <v>1222.4475060935506</v>
      </c>
      <c r="I240" s="86">
        <f>F240/$D$2</f>
        <v>40.57782334506906</v>
      </c>
      <c r="J240" s="17"/>
      <c r="K240" s="17"/>
    </row>
    <row r="241" spans="2:11" ht="7.5" customHeight="1">
      <c r="B241" s="78"/>
      <c r="C241" s="22"/>
      <c r="D241" s="22"/>
      <c r="E241" s="21"/>
      <c r="F241" s="48"/>
      <c r="G241" s="8"/>
      <c r="H241" s="87"/>
      <c r="I241" s="86"/>
      <c r="J241" s="17"/>
      <c r="K241" s="17"/>
    </row>
    <row r="242" spans="2:11" ht="12.75" customHeight="1">
      <c r="B242" s="78" t="s">
        <v>404</v>
      </c>
      <c r="C242" s="57" t="s">
        <v>472</v>
      </c>
      <c r="D242" s="22" t="s">
        <v>17</v>
      </c>
      <c r="E242" s="48">
        <v>210</v>
      </c>
      <c r="F242" s="48">
        <f t="shared" si="16"/>
        <v>178.5</v>
      </c>
      <c r="G242" s="8"/>
      <c r="H242" s="87">
        <f t="shared" si="17"/>
        <v>208.05087631059698</v>
      </c>
      <c r="I242" s="86">
        <f>F242/$D$2</f>
        <v>6.90602390993152</v>
      </c>
      <c r="J242" s="43"/>
      <c r="K242" s="17"/>
    </row>
    <row r="243" spans="2:11" ht="12.75" customHeight="1">
      <c r="B243" s="78" t="s">
        <v>405</v>
      </c>
      <c r="C243" s="57" t="s">
        <v>472</v>
      </c>
      <c r="D243" s="22" t="s">
        <v>18</v>
      </c>
      <c r="E243" s="48">
        <v>467.4</v>
      </c>
      <c r="F243" s="48">
        <f t="shared" si="16"/>
        <v>397.28999999999996</v>
      </c>
      <c r="G243" s="8"/>
      <c r="H243" s="87">
        <f t="shared" si="17"/>
        <v>463.0618075598715</v>
      </c>
      <c r="I243" s="86">
        <f>F243/$D$2</f>
        <v>15.37083607381901</v>
      </c>
      <c r="J243" s="17"/>
      <c r="K243" s="17"/>
    </row>
    <row r="244" spans="2:11" ht="7.5" customHeight="1">
      <c r="B244" s="78"/>
      <c r="C244" s="57"/>
      <c r="D244" s="22"/>
      <c r="E244" s="21"/>
      <c r="F244" s="48"/>
      <c r="G244" s="8"/>
      <c r="H244" s="87"/>
      <c r="I244" s="86"/>
      <c r="J244" s="17"/>
      <c r="K244" s="17"/>
    </row>
    <row r="245" spans="2:11" ht="12.75" customHeight="1">
      <c r="B245" s="78" t="s">
        <v>411</v>
      </c>
      <c r="C245" s="57" t="s">
        <v>352</v>
      </c>
      <c r="D245" s="22" t="s">
        <v>139</v>
      </c>
      <c r="E245" s="48">
        <v>576.2378466557911</v>
      </c>
      <c r="F245" s="48">
        <f t="shared" si="16"/>
        <v>489.80216965742244</v>
      </c>
      <c r="G245" s="8"/>
      <c r="H245" s="87">
        <f t="shared" si="17"/>
        <v>570.8894712384225</v>
      </c>
      <c r="I245" s="86">
        <f>F245/$D$2</f>
        <v>18.950058794344503</v>
      </c>
      <c r="J245" s="17"/>
      <c r="K245" s="17"/>
    </row>
    <row r="246" spans="2:11" ht="12.75" customHeight="1">
      <c r="B246" s="78" t="s">
        <v>412</v>
      </c>
      <c r="C246" s="57" t="s">
        <v>352</v>
      </c>
      <c r="D246" s="22" t="s">
        <v>140</v>
      </c>
      <c r="E246" s="48">
        <v>1236.7978723404258</v>
      </c>
      <c r="F246" s="48">
        <f t="shared" si="16"/>
        <v>1051.278191489362</v>
      </c>
      <c r="G246" s="8"/>
      <c r="H246" s="87">
        <f t="shared" si="17"/>
        <v>1225.3184817119402</v>
      </c>
      <c r="I246" s="86">
        <f>F246/$D$2</f>
        <v>40.673122276835294</v>
      </c>
      <c r="J246" s="17"/>
      <c r="K246" s="17"/>
    </row>
    <row r="247" spans="2:11" ht="7.5" customHeight="1">
      <c r="B247" s="78"/>
      <c r="C247" s="57"/>
      <c r="D247" s="22"/>
      <c r="E247" s="21"/>
      <c r="F247" s="48"/>
      <c r="G247" s="8"/>
      <c r="H247" s="87"/>
      <c r="I247" s="86"/>
      <c r="J247" s="17"/>
      <c r="K247" s="17"/>
    </row>
    <row r="248" spans="2:11" ht="12.75" customHeight="1">
      <c r="B248" s="78" t="s">
        <v>152</v>
      </c>
      <c r="C248" s="61" t="s">
        <v>257</v>
      </c>
      <c r="D248" s="22" t="s">
        <v>17</v>
      </c>
      <c r="E248" s="48">
        <v>423.7147308781869</v>
      </c>
      <c r="F248" s="48">
        <f t="shared" si="16"/>
        <v>360.1575212464589</v>
      </c>
      <c r="G248" s="8"/>
      <c r="H248" s="87">
        <f t="shared" si="17"/>
        <v>419.78200507102645</v>
      </c>
      <c r="I248" s="86">
        <f>F248/$D$2</f>
        <v>13.934209821118849</v>
      </c>
      <c r="J248" s="17"/>
      <c r="K248" s="17"/>
    </row>
    <row r="249" spans="2:11" ht="12.75" customHeight="1">
      <c r="B249" s="78" t="s">
        <v>153</v>
      </c>
      <c r="C249" s="61" t="s">
        <v>257</v>
      </c>
      <c r="D249" s="22" t="s">
        <v>18</v>
      </c>
      <c r="E249" s="48">
        <v>554.0292020373515</v>
      </c>
      <c r="F249" s="48">
        <f t="shared" si="16"/>
        <v>470.9248217317488</v>
      </c>
      <c r="G249" s="8"/>
      <c r="H249" s="87">
        <f t="shared" si="17"/>
        <v>548.8869570739607</v>
      </c>
      <c r="I249" s="86">
        <f>F249/$D$2</f>
        <v>18.219709124143954</v>
      </c>
      <c r="J249" s="17"/>
      <c r="K249" s="17"/>
    </row>
    <row r="250" spans="2:11" ht="7.5" customHeight="1">
      <c r="B250" s="78"/>
      <c r="C250" s="57"/>
      <c r="D250" s="22"/>
      <c r="E250" s="48"/>
      <c r="F250" s="48"/>
      <c r="G250" s="8"/>
      <c r="H250" s="87"/>
      <c r="I250" s="86"/>
      <c r="J250" s="17"/>
      <c r="K250" s="17"/>
    </row>
    <row r="251" spans="2:11" ht="12.75" customHeight="1">
      <c r="B251" s="78" t="s">
        <v>154</v>
      </c>
      <c r="C251" s="61" t="s">
        <v>256</v>
      </c>
      <c r="D251" s="22" t="s">
        <v>17</v>
      </c>
      <c r="E251" s="48">
        <v>686.9983561643835</v>
      </c>
      <c r="F251" s="48">
        <f t="shared" si="16"/>
        <v>583.948602739726</v>
      </c>
      <c r="G251" s="8"/>
      <c r="H251" s="87">
        <f t="shared" si="17"/>
        <v>680.6219524949505</v>
      </c>
      <c r="I251" s="86">
        <f>F251/$D$2</f>
        <v>22.59250987502325</v>
      </c>
      <c r="J251" s="17"/>
      <c r="K251" s="17"/>
    </row>
    <row r="252" spans="2:11" ht="7.5" customHeight="1">
      <c r="B252" s="78"/>
      <c r="C252" s="57"/>
      <c r="D252" s="22"/>
      <c r="E252" s="21"/>
      <c r="F252" s="48"/>
      <c r="G252" s="8"/>
      <c r="H252" s="87"/>
      <c r="I252" s="86"/>
      <c r="J252" s="17"/>
      <c r="K252" s="17"/>
    </row>
    <row r="253" spans="2:11" ht="12.75">
      <c r="B253" s="78" t="s">
        <v>296</v>
      </c>
      <c r="C253" s="22" t="s">
        <v>299</v>
      </c>
      <c r="D253" s="22" t="s">
        <v>139</v>
      </c>
      <c r="E253" s="48">
        <v>245.81034482758622</v>
      </c>
      <c r="F253" s="48">
        <f t="shared" si="16"/>
        <v>208.9387931034483</v>
      </c>
      <c r="G253" s="8"/>
      <c r="H253" s="87">
        <f t="shared" si="17"/>
        <v>243.52884594090156</v>
      </c>
      <c r="I253" s="86">
        <f aca="true" t="shared" si="19" ref="I253:I265">F253/$D$2</f>
        <v>8.083676755656295</v>
      </c>
      <c r="J253" s="17"/>
      <c r="K253" s="17"/>
    </row>
    <row r="254" spans="2:11" ht="12.75">
      <c r="B254" s="78" t="s">
        <v>297</v>
      </c>
      <c r="C254" s="22" t="s">
        <v>258</v>
      </c>
      <c r="D254" s="22" t="s">
        <v>518</v>
      </c>
      <c r="E254" s="48">
        <v>262.6204301075269</v>
      </c>
      <c r="F254" s="48">
        <f t="shared" si="16"/>
        <v>223.22736559139784</v>
      </c>
      <c r="G254" s="8"/>
      <c r="H254" s="87">
        <f t="shared" si="17"/>
        <v>260.1829077187469</v>
      </c>
      <c r="I254" s="86">
        <f t="shared" si="19"/>
        <v>8.636490331233714</v>
      </c>
      <c r="J254" s="17"/>
      <c r="K254" s="17"/>
    </row>
    <row r="255" spans="2:11" ht="12.75">
      <c r="B255" s="78" t="s">
        <v>298</v>
      </c>
      <c r="C255" s="22" t="s">
        <v>258</v>
      </c>
      <c r="D255" s="22" t="s">
        <v>317</v>
      </c>
      <c r="E255" s="48">
        <v>262.6204301075269</v>
      </c>
      <c r="F255" s="48">
        <f t="shared" si="16"/>
        <v>223.22736559139784</v>
      </c>
      <c r="G255" s="8"/>
      <c r="H255" s="87">
        <f t="shared" si="17"/>
        <v>260.1829077187469</v>
      </c>
      <c r="I255" s="86">
        <f t="shared" si="19"/>
        <v>8.636490331233714</v>
      </c>
      <c r="J255" s="17"/>
      <c r="K255" s="17"/>
    </row>
    <row r="256" spans="2:11" ht="12.75" customHeight="1">
      <c r="B256" s="78" t="s">
        <v>155</v>
      </c>
      <c r="C256" s="22" t="s">
        <v>258</v>
      </c>
      <c r="D256" s="22" t="s">
        <v>139</v>
      </c>
      <c r="E256" s="48">
        <v>270.703125</v>
      </c>
      <c r="F256" s="48">
        <f t="shared" si="16"/>
        <v>230.09765625</v>
      </c>
      <c r="G256" s="8"/>
      <c r="H256" s="87">
        <f t="shared" si="17"/>
        <v>268.1905827441289</v>
      </c>
      <c r="I256" s="86">
        <f t="shared" si="19"/>
        <v>8.9022964463961</v>
      </c>
      <c r="J256" s="17"/>
      <c r="K256" s="17"/>
    </row>
    <row r="257" spans="2:11" ht="12.75" customHeight="1">
      <c r="B257" s="78" t="s">
        <v>156</v>
      </c>
      <c r="C257" s="22" t="s">
        <v>258</v>
      </c>
      <c r="D257" s="22" t="s">
        <v>147</v>
      </c>
      <c r="E257" s="48">
        <v>341.85454545454553</v>
      </c>
      <c r="F257" s="48">
        <f t="shared" si="16"/>
        <v>290.5763636363637</v>
      </c>
      <c r="G257" s="8"/>
      <c r="H257" s="87">
        <f t="shared" si="17"/>
        <v>338.6816083456142</v>
      </c>
      <c r="I257" s="86">
        <f t="shared" si="19"/>
        <v>11.24216983156125</v>
      </c>
      <c r="J257" s="17"/>
      <c r="K257" s="17"/>
    </row>
    <row r="258" spans="2:11" ht="12.75" customHeight="1">
      <c r="B258" s="78" t="s">
        <v>162</v>
      </c>
      <c r="C258" s="22" t="s">
        <v>258</v>
      </c>
      <c r="D258" s="22" t="s">
        <v>140</v>
      </c>
      <c r="E258" s="48">
        <v>371.2736040609136</v>
      </c>
      <c r="F258" s="48">
        <f t="shared" si="16"/>
        <v>315.58256345177654</v>
      </c>
      <c r="G258" s="8"/>
      <c r="H258" s="87">
        <f t="shared" si="17"/>
        <v>367.8276127422223</v>
      </c>
      <c r="I258" s="86">
        <f t="shared" si="19"/>
        <v>12.20963993700532</v>
      </c>
      <c r="J258" s="17"/>
      <c r="K258" s="17"/>
    </row>
    <row r="259" spans="2:11" ht="12.75" customHeight="1">
      <c r="B259" s="78" t="s">
        <v>158</v>
      </c>
      <c r="C259" s="22" t="s">
        <v>259</v>
      </c>
      <c r="D259" s="22" t="s">
        <v>139</v>
      </c>
      <c r="E259" s="48">
        <v>329.23199999999997</v>
      </c>
      <c r="F259" s="48">
        <f t="shared" si="16"/>
        <v>279.8472</v>
      </c>
      <c r="G259" s="8"/>
      <c r="H259" s="87">
        <f t="shared" si="17"/>
        <v>326.17621956900217</v>
      </c>
      <c r="I259" s="86">
        <f t="shared" si="19"/>
        <v>10.82706697102178</v>
      </c>
      <c r="J259" s="17"/>
      <c r="K259" s="17"/>
    </row>
    <row r="260" spans="2:11" ht="12.75" customHeight="1">
      <c r="B260" s="78" t="s">
        <v>160</v>
      </c>
      <c r="C260" s="22" t="s">
        <v>259</v>
      </c>
      <c r="D260" s="22" t="s">
        <v>147</v>
      </c>
      <c r="E260" s="48">
        <v>367.95652173913044</v>
      </c>
      <c r="F260" s="48">
        <f t="shared" si="16"/>
        <v>312.76304347826084</v>
      </c>
      <c r="G260" s="8"/>
      <c r="H260" s="87">
        <f t="shared" si="17"/>
        <v>364.54131805726337</v>
      </c>
      <c r="I260" s="86">
        <f t="shared" si="19"/>
        <v>12.100554937836531</v>
      </c>
      <c r="J260" s="17"/>
      <c r="K260" s="17"/>
    </row>
    <row r="261" spans="2:11" ht="12.75" customHeight="1">
      <c r="B261" s="78" t="s">
        <v>159</v>
      </c>
      <c r="C261" s="22" t="s">
        <v>259</v>
      </c>
      <c r="D261" s="22" t="s">
        <v>140</v>
      </c>
      <c r="E261" s="48">
        <v>394.05823389021475</v>
      </c>
      <c r="F261" s="48">
        <f t="shared" si="16"/>
        <v>334.9494988066825</v>
      </c>
      <c r="G261" s="8"/>
      <c r="H261" s="87">
        <f t="shared" si="17"/>
        <v>390.4007660869779</v>
      </c>
      <c r="I261" s="86">
        <f t="shared" si="19"/>
        <v>12.958931357862905</v>
      </c>
      <c r="J261" s="17"/>
      <c r="K261" s="17"/>
    </row>
    <row r="262" spans="2:11" ht="12.75" customHeight="1">
      <c r="B262" s="78" t="s">
        <v>163</v>
      </c>
      <c r="C262" s="22" t="s">
        <v>259</v>
      </c>
      <c r="D262" s="22" t="s">
        <v>140</v>
      </c>
      <c r="E262" s="48">
        <v>563.6434056761267</v>
      </c>
      <c r="F262" s="48">
        <f t="shared" si="16"/>
        <v>479.09689482470765</v>
      </c>
      <c r="G262" s="8"/>
      <c r="H262" s="87">
        <f t="shared" si="17"/>
        <v>558.411926083845</v>
      </c>
      <c r="I262" s="86">
        <f t="shared" si="19"/>
        <v>18.535880172736007</v>
      </c>
      <c r="J262" s="17"/>
      <c r="K262" s="17"/>
    </row>
    <row r="263" spans="2:11" ht="12.75" customHeight="1">
      <c r="B263" s="78" t="s">
        <v>300</v>
      </c>
      <c r="C263" s="22" t="s">
        <v>303</v>
      </c>
      <c r="D263" s="22" t="s">
        <v>139</v>
      </c>
      <c r="E263" s="48">
        <v>644.9851094890511</v>
      </c>
      <c r="F263" s="48">
        <f t="shared" si="16"/>
        <v>548.2373430656934</v>
      </c>
      <c r="G263" s="8"/>
      <c r="H263" s="87">
        <f t="shared" si="17"/>
        <v>638.9986535070638</v>
      </c>
      <c r="I263" s="86">
        <f t="shared" si="19"/>
        <v>21.2108694651485</v>
      </c>
      <c r="J263" s="17"/>
      <c r="K263" s="17"/>
    </row>
    <row r="264" spans="2:11" ht="12.75" customHeight="1">
      <c r="B264" s="78" t="s">
        <v>302</v>
      </c>
      <c r="C264" s="22" t="s">
        <v>303</v>
      </c>
      <c r="D264" s="22" t="s">
        <v>147</v>
      </c>
      <c r="E264" s="48">
        <v>700.4923489932886</v>
      </c>
      <c r="F264" s="48">
        <f t="shared" si="16"/>
        <v>595.4184966442953</v>
      </c>
      <c r="G264" s="8"/>
      <c r="H264" s="87">
        <f t="shared" si="17"/>
        <v>693.9907002710581</v>
      </c>
      <c r="I264" s="86">
        <f t="shared" si="19"/>
        <v>23.036271004151168</v>
      </c>
      <c r="J264" s="17"/>
      <c r="K264" s="17"/>
    </row>
    <row r="265" spans="2:11" ht="12.75" customHeight="1">
      <c r="B265" s="78" t="s">
        <v>301</v>
      </c>
      <c r="C265" s="22" t="s">
        <v>303</v>
      </c>
      <c r="D265" s="22" t="s">
        <v>140</v>
      </c>
      <c r="E265" s="48">
        <v>785.1233532934132</v>
      </c>
      <c r="F265" s="48">
        <f t="shared" si="16"/>
        <v>667.3548502994012</v>
      </c>
      <c r="G265" s="8"/>
      <c r="H265" s="87">
        <f t="shared" si="17"/>
        <v>777.8361984029001</v>
      </c>
      <c r="I265" s="86">
        <f t="shared" si="19"/>
        <v>25.81943166709487</v>
      </c>
      <c r="J265" s="17"/>
      <c r="K265" s="17"/>
    </row>
    <row r="266" spans="2:11" ht="7.5" customHeight="1">
      <c r="B266" s="78"/>
      <c r="C266" s="22"/>
      <c r="D266" s="22"/>
      <c r="E266" s="21"/>
      <c r="F266" s="48"/>
      <c r="G266" s="8"/>
      <c r="H266" s="87"/>
      <c r="I266" s="86"/>
      <c r="J266" s="17"/>
      <c r="K266" s="17"/>
    </row>
    <row r="267" spans="2:11" ht="12.75" customHeight="1">
      <c r="B267" s="78" t="s">
        <v>413</v>
      </c>
      <c r="C267" s="22" t="s">
        <v>258</v>
      </c>
      <c r="D267" s="22" t="s">
        <v>139</v>
      </c>
      <c r="E267" s="48">
        <v>227.83600000000004</v>
      </c>
      <c r="F267" s="48">
        <f t="shared" si="16"/>
        <v>193.66060000000002</v>
      </c>
      <c r="G267" s="8"/>
      <c r="H267" s="87">
        <f t="shared" si="17"/>
        <v>225.72133073857702</v>
      </c>
      <c r="I267" s="86">
        <f aca="true" t="shared" si="20" ref="I267:I272">F267/$D$2</f>
        <v>7.492575540681704</v>
      </c>
      <c r="J267" s="17"/>
      <c r="K267" s="17"/>
    </row>
    <row r="268" spans="2:11" ht="12.75" customHeight="1">
      <c r="B268" s="78" t="s">
        <v>414</v>
      </c>
      <c r="C268" s="22" t="s">
        <v>258</v>
      </c>
      <c r="D268" s="22" t="s">
        <v>147</v>
      </c>
      <c r="E268" s="48">
        <v>262.9770114942529</v>
      </c>
      <c r="F268" s="48">
        <f t="shared" si="16"/>
        <v>223.53045977011496</v>
      </c>
      <c r="G268" s="8"/>
      <c r="H268" s="87">
        <f t="shared" si="17"/>
        <v>260.53617948057735</v>
      </c>
      <c r="I268" s="86">
        <f t="shared" si="20"/>
        <v>8.648216805436412</v>
      </c>
      <c r="J268" s="17"/>
      <c r="K268" s="17"/>
    </row>
    <row r="269" spans="2:11" ht="12.75" customHeight="1">
      <c r="B269" s="78" t="s">
        <v>415</v>
      </c>
      <c r="C269" s="22" t="s">
        <v>258</v>
      </c>
      <c r="D269" s="22" t="s">
        <v>140</v>
      </c>
      <c r="E269" s="48">
        <v>280.31778523489936</v>
      </c>
      <c r="F269" s="48">
        <f t="shared" si="16"/>
        <v>238.27011744966444</v>
      </c>
      <c r="G269" s="8"/>
      <c r="H269" s="87">
        <f t="shared" si="17"/>
        <v>277.7160041122216</v>
      </c>
      <c r="I269" s="86">
        <f t="shared" si="20"/>
        <v>9.218482510529826</v>
      </c>
      <c r="J269" s="17"/>
      <c r="K269" s="17"/>
    </row>
    <row r="270" spans="2:11" ht="12.75" customHeight="1">
      <c r="B270" s="78" t="s">
        <v>416</v>
      </c>
      <c r="C270" s="22" t="s">
        <v>259</v>
      </c>
      <c r="D270" s="22" t="s">
        <v>139</v>
      </c>
      <c r="E270" s="48">
        <v>328.8</v>
      </c>
      <c r="F270" s="48">
        <f t="shared" si="16"/>
        <v>279.48</v>
      </c>
      <c r="G270" s="8"/>
      <c r="H270" s="87">
        <f t="shared" si="17"/>
        <v>325.7482291948775</v>
      </c>
      <c r="I270" s="86">
        <f t="shared" si="20"/>
        <v>10.812860293264208</v>
      </c>
      <c r="J270" s="17"/>
      <c r="K270" s="17"/>
    </row>
    <row r="271" spans="2:11" ht="12.75" customHeight="1">
      <c r="B271" s="78" t="s">
        <v>417</v>
      </c>
      <c r="C271" s="22" t="s">
        <v>259</v>
      </c>
      <c r="D271" s="22" t="s">
        <v>147</v>
      </c>
      <c r="E271" s="48">
        <v>394.8</v>
      </c>
      <c r="F271" s="48">
        <f t="shared" si="16"/>
        <v>335.58</v>
      </c>
      <c r="G271" s="8"/>
      <c r="H271" s="87">
        <f t="shared" si="17"/>
        <v>391.1356474639223</v>
      </c>
      <c r="I271" s="86">
        <f t="shared" si="20"/>
        <v>12.983324950671257</v>
      </c>
      <c r="J271" s="17"/>
      <c r="K271" s="17"/>
    </row>
    <row r="272" spans="2:11" ht="12.75" customHeight="1">
      <c r="B272" s="78" t="s">
        <v>418</v>
      </c>
      <c r="C272" s="22" t="s">
        <v>259</v>
      </c>
      <c r="D272" s="22" t="s">
        <v>140</v>
      </c>
      <c r="E272" s="48">
        <v>371.7</v>
      </c>
      <c r="F272" s="48">
        <f t="shared" si="16"/>
        <v>315.945</v>
      </c>
      <c r="G272" s="8"/>
      <c r="H272" s="87">
        <f t="shared" si="17"/>
        <v>368.25005106975664</v>
      </c>
      <c r="I272" s="86">
        <f t="shared" si="20"/>
        <v>12.22366232057879</v>
      </c>
      <c r="J272" s="17"/>
      <c r="K272" s="17"/>
    </row>
    <row r="273" spans="2:11" ht="12.75" customHeight="1">
      <c r="B273" s="78" t="s">
        <v>517</v>
      </c>
      <c r="C273" s="22" t="s">
        <v>303</v>
      </c>
      <c r="D273" s="22" t="s">
        <v>139</v>
      </c>
      <c r="F273" s="48">
        <f t="shared" si="16"/>
        <v>0</v>
      </c>
      <c r="G273" s="8"/>
      <c r="H273" s="87"/>
      <c r="I273" s="86"/>
      <c r="J273" s="17"/>
      <c r="K273" s="17"/>
    </row>
    <row r="274" spans="2:11" ht="7.5" customHeight="1">
      <c r="B274" s="78"/>
      <c r="C274" s="57"/>
      <c r="D274" s="22"/>
      <c r="E274" s="21"/>
      <c r="F274" s="48"/>
      <c r="G274" s="8"/>
      <c r="H274" s="87"/>
      <c r="I274" s="86"/>
      <c r="J274" s="17"/>
      <c r="K274" s="17"/>
    </row>
    <row r="275" spans="2:11" ht="12.75">
      <c r="B275" s="78" t="s">
        <v>306</v>
      </c>
      <c r="C275" s="22" t="s">
        <v>258</v>
      </c>
      <c r="D275" s="22" t="s">
        <v>307</v>
      </c>
      <c r="E275" s="48">
        <v>202.88333333333335</v>
      </c>
      <c r="F275" s="48">
        <f t="shared" si="16"/>
        <v>172.45083333333335</v>
      </c>
      <c r="G275" s="8"/>
      <c r="H275" s="87">
        <f t="shared" si="17"/>
        <v>201.0002632800712</v>
      </c>
      <c r="I275" s="86">
        <f aca="true" t="shared" si="21" ref="I275:I281">F275/$D$2</f>
        <v>6.671986432983841</v>
      </c>
      <c r="J275" s="17"/>
      <c r="K275" s="17"/>
    </row>
    <row r="276" spans="2:11" ht="12.75" customHeight="1">
      <c r="B276" s="78" t="s">
        <v>157</v>
      </c>
      <c r="C276" s="22" t="s">
        <v>258</v>
      </c>
      <c r="D276" s="22" t="s">
        <v>166</v>
      </c>
      <c r="E276" s="48">
        <v>334.65802816901413</v>
      </c>
      <c r="F276" s="48">
        <f t="shared" si="16"/>
        <v>284.459323943662</v>
      </c>
      <c r="G276" s="8"/>
      <c r="H276" s="87">
        <f t="shared" si="17"/>
        <v>331.5518858330468</v>
      </c>
      <c r="I276" s="86">
        <f t="shared" si="21"/>
        <v>11.005506400884512</v>
      </c>
      <c r="J276" s="17"/>
      <c r="K276" s="17"/>
    </row>
    <row r="277" spans="2:11" ht="12.75" customHeight="1">
      <c r="B277" s="78" t="s">
        <v>164</v>
      </c>
      <c r="C277" s="22" t="s">
        <v>258</v>
      </c>
      <c r="D277" s="22" t="s">
        <v>308</v>
      </c>
      <c r="E277" s="48">
        <v>383.86764705882354</v>
      </c>
      <c r="F277" s="48">
        <f t="shared" si="16"/>
        <v>326.2875</v>
      </c>
      <c r="G277" s="8"/>
      <c r="H277" s="87">
        <f t="shared" si="17"/>
        <v>380.3047636089295</v>
      </c>
      <c r="I277" s="86">
        <f t="shared" si="21"/>
        <v>12.623805470654235</v>
      </c>
      <c r="J277" s="17"/>
      <c r="K277" s="17"/>
    </row>
    <row r="278" spans="2:11" ht="12.75" customHeight="1">
      <c r="B278" s="78" t="s">
        <v>161</v>
      </c>
      <c r="C278" s="22" t="s">
        <v>259</v>
      </c>
      <c r="D278" s="22" t="s">
        <v>166</v>
      </c>
      <c r="E278" s="48">
        <v>412.9776765375854</v>
      </c>
      <c r="F278" s="48">
        <f t="shared" si="16"/>
        <v>351.0310250569476</v>
      </c>
      <c r="G278" s="8"/>
      <c r="H278" s="87">
        <f t="shared" si="17"/>
        <v>409.14460714456624</v>
      </c>
      <c r="I278" s="86">
        <f t="shared" si="21"/>
        <v>13.58111289731681</v>
      </c>
      <c r="J278" s="17"/>
      <c r="K278" s="17"/>
    </row>
    <row r="279" spans="2:11" ht="12.75" customHeight="1">
      <c r="B279" s="78" t="s">
        <v>165</v>
      </c>
      <c r="C279" s="22" t="s">
        <v>259</v>
      </c>
      <c r="D279" s="22" t="s">
        <v>308</v>
      </c>
      <c r="E279" s="48">
        <v>524.253859348199</v>
      </c>
      <c r="F279" s="48">
        <f t="shared" si="16"/>
        <v>445.6157804459691</v>
      </c>
      <c r="G279" s="8"/>
      <c r="H279" s="87">
        <f t="shared" si="17"/>
        <v>519.387975460025</v>
      </c>
      <c r="I279" s="86">
        <f t="shared" si="21"/>
        <v>17.240522321583516</v>
      </c>
      <c r="J279" s="17"/>
      <c r="K279" s="17"/>
    </row>
    <row r="280" spans="2:11" ht="12.75" customHeight="1">
      <c r="B280" s="78" t="s">
        <v>305</v>
      </c>
      <c r="C280" s="22" t="s">
        <v>303</v>
      </c>
      <c r="D280" s="22" t="s">
        <v>166</v>
      </c>
      <c r="E280" s="48">
        <v>646.1659388646287</v>
      </c>
      <c r="F280" s="48">
        <f t="shared" si="16"/>
        <v>549.2410480349345</v>
      </c>
      <c r="G280" s="8"/>
      <c r="H280" s="87">
        <f t="shared" si="17"/>
        <v>640.1685229659316</v>
      </c>
      <c r="I280" s="86">
        <f t="shared" si="21"/>
        <v>21.249702017059406</v>
      </c>
      <c r="J280" s="17"/>
      <c r="K280" s="17"/>
    </row>
    <row r="281" spans="2:11" ht="12.75" customHeight="1">
      <c r="B281" s="78" t="s">
        <v>419</v>
      </c>
      <c r="C281" s="22" t="s">
        <v>258</v>
      </c>
      <c r="D281" s="22" t="s">
        <v>166</v>
      </c>
      <c r="E281" s="48">
        <v>325.25108359133134</v>
      </c>
      <c r="F281" s="48">
        <f t="shared" si="16"/>
        <v>276.46342105263165</v>
      </c>
      <c r="G281" s="8"/>
      <c r="H281" s="87">
        <f t="shared" si="17"/>
        <v>322.2322522007034</v>
      </c>
      <c r="I281" s="86">
        <f t="shared" si="21"/>
        <v>10.696151238156522</v>
      </c>
      <c r="J281" s="17"/>
      <c r="K281" s="17"/>
    </row>
    <row r="282" spans="2:11" ht="12.75" customHeight="1">
      <c r="B282" s="78" t="s">
        <v>519</v>
      </c>
      <c r="C282" s="22" t="s">
        <v>258</v>
      </c>
      <c r="D282" s="22" t="s">
        <v>307</v>
      </c>
      <c r="F282" s="48">
        <f t="shared" si="16"/>
        <v>0</v>
      </c>
      <c r="G282" s="48"/>
      <c r="H282" s="87"/>
      <c r="I282" s="86"/>
      <c r="J282" s="17"/>
      <c r="K282" s="17"/>
    </row>
    <row r="283" spans="2:11" ht="12.75" customHeight="1">
      <c r="B283" s="94"/>
      <c r="C283" s="45"/>
      <c r="D283" s="45"/>
      <c r="E283" s="45"/>
      <c r="F283" s="44"/>
      <c r="G283" s="46"/>
      <c r="H283" s="46"/>
      <c r="I283" s="44"/>
      <c r="J283" s="17"/>
      <c r="K283" s="17"/>
    </row>
    <row r="284" spans="2:11" ht="12.75" customHeight="1">
      <c r="B284" s="91"/>
      <c r="C284" s="24"/>
      <c r="D284" s="24"/>
      <c r="E284" s="24"/>
      <c r="F284" s="23"/>
      <c r="G284" s="9"/>
      <c r="H284" s="9"/>
      <c r="I284" s="23"/>
      <c r="J284" s="17"/>
      <c r="K284" s="17"/>
    </row>
    <row r="285" spans="2:11" ht="12.75" customHeight="1">
      <c r="B285" s="91"/>
      <c r="C285" s="24"/>
      <c r="D285" s="24"/>
      <c r="E285" s="24"/>
      <c r="F285" s="23"/>
      <c r="G285" s="9"/>
      <c r="H285" s="9"/>
      <c r="I285" s="23"/>
      <c r="J285" s="17"/>
      <c r="K285" s="17"/>
    </row>
    <row r="286" spans="2:11" ht="12.75" customHeight="1">
      <c r="B286" s="91"/>
      <c r="C286" s="24"/>
      <c r="D286" s="24"/>
      <c r="E286" s="24"/>
      <c r="F286" s="23"/>
      <c r="G286" s="9"/>
      <c r="H286" s="9"/>
      <c r="I286" s="23"/>
      <c r="J286" s="17"/>
      <c r="K286" s="17"/>
    </row>
    <row r="287" spans="2:11" ht="12.75" customHeight="1">
      <c r="B287" s="91"/>
      <c r="C287" s="24"/>
      <c r="D287" s="24"/>
      <c r="E287" s="24"/>
      <c r="F287" s="23"/>
      <c r="G287" s="9"/>
      <c r="H287" s="9"/>
      <c r="I287" s="23"/>
      <c r="J287" s="17"/>
      <c r="K287" s="17"/>
    </row>
    <row r="288" spans="2:11" ht="12.75" customHeight="1">
      <c r="B288" s="91"/>
      <c r="C288" s="24"/>
      <c r="D288" s="24"/>
      <c r="E288" s="24"/>
      <c r="F288" s="23"/>
      <c r="G288" s="9"/>
      <c r="H288" s="38" t="s">
        <v>360</v>
      </c>
      <c r="I288" s="23"/>
      <c r="J288" s="17"/>
      <c r="K288" s="17"/>
    </row>
    <row r="289" spans="2:11" s="71" customFormat="1" ht="15.75">
      <c r="B289" s="108" t="s">
        <v>0</v>
      </c>
      <c r="C289" s="108"/>
      <c r="D289" s="108"/>
      <c r="E289" s="108"/>
      <c r="F289" s="108"/>
      <c r="G289" s="66"/>
      <c r="H289" s="66"/>
      <c r="I289" s="68"/>
      <c r="J289" s="69"/>
      <c r="K289" s="70"/>
    </row>
    <row r="290" spans="2:11" s="3" customFormat="1" ht="12.75">
      <c r="B290" s="92"/>
      <c r="C290" s="26"/>
      <c r="D290" s="26"/>
      <c r="E290" s="26"/>
      <c r="F290" s="26"/>
      <c r="G290" s="1"/>
      <c r="H290" s="1"/>
      <c r="I290" s="38"/>
      <c r="J290" s="17"/>
      <c r="K290" s="18"/>
    </row>
    <row r="291" spans="2:11" s="3" customFormat="1" ht="12.75">
      <c r="B291" s="109" t="s">
        <v>87</v>
      </c>
      <c r="C291" s="109"/>
      <c r="D291" s="109"/>
      <c r="E291" s="109"/>
      <c r="F291" s="109"/>
      <c r="G291" s="5"/>
      <c r="H291" s="5"/>
      <c r="I291" s="23"/>
      <c r="J291" s="17"/>
      <c r="K291" s="18"/>
    </row>
    <row r="292" spans="2:11" ht="12.75" customHeight="1">
      <c r="B292" s="91"/>
      <c r="C292" s="24"/>
      <c r="D292" s="24"/>
      <c r="E292" s="24"/>
      <c r="F292" s="23"/>
      <c r="G292" s="9"/>
      <c r="H292" s="9"/>
      <c r="I292" s="23"/>
      <c r="J292" s="17"/>
      <c r="K292" s="17"/>
    </row>
    <row r="293" spans="2:11" s="3" customFormat="1" ht="12.75">
      <c r="B293" s="90" t="s">
        <v>1</v>
      </c>
      <c r="C293" s="19" t="s">
        <v>2</v>
      </c>
      <c r="D293" s="20" t="s">
        <v>3</v>
      </c>
      <c r="E293" s="105"/>
      <c r="F293" s="20" t="s">
        <v>553</v>
      </c>
      <c r="G293" s="12" t="s">
        <v>251</v>
      </c>
      <c r="H293" s="20" t="s">
        <v>554</v>
      </c>
      <c r="I293" s="20" t="s">
        <v>555</v>
      </c>
      <c r="J293" s="17"/>
      <c r="K293" s="18"/>
    </row>
    <row r="294" spans="2:11" ht="12.75" customHeight="1">
      <c r="B294" s="78" t="s">
        <v>420</v>
      </c>
      <c r="C294" s="57" t="s">
        <v>260</v>
      </c>
      <c r="D294" s="22" t="s">
        <v>139</v>
      </c>
      <c r="E294" s="48">
        <v>726.5945666235446</v>
      </c>
      <c r="F294" s="48">
        <f aca="true" t="shared" si="22" ref="F294:F350">E294*0.85</f>
        <v>617.6053816300129</v>
      </c>
      <c r="G294" s="8"/>
      <c r="H294" s="87">
        <f aca="true" t="shared" si="23" ref="H294:H350">I294*30.126</f>
        <v>719.8506490883184</v>
      </c>
      <c r="I294" s="86">
        <f>F294/$D$2</f>
        <v>23.89466404727871</v>
      </c>
      <c r="J294" s="17"/>
      <c r="K294" s="17"/>
    </row>
    <row r="295" spans="2:11" ht="12.75" customHeight="1">
      <c r="B295" s="78" t="s">
        <v>421</v>
      </c>
      <c r="C295" s="57" t="s">
        <v>260</v>
      </c>
      <c r="D295" s="22" t="s">
        <v>140</v>
      </c>
      <c r="E295" s="48">
        <v>1369.4711538461538</v>
      </c>
      <c r="F295" s="48">
        <f t="shared" si="22"/>
        <v>1164.0504807692307</v>
      </c>
      <c r="G295" s="8"/>
      <c r="H295" s="87">
        <f t="shared" si="23"/>
        <v>1356.7603506656033</v>
      </c>
      <c r="I295" s="86">
        <f>F295/$D$2</f>
        <v>45.03619301153831</v>
      </c>
      <c r="J295" s="17"/>
      <c r="K295" s="17"/>
    </row>
    <row r="296" spans="2:11" ht="12.75" customHeight="1">
      <c r="B296" s="78" t="s">
        <v>422</v>
      </c>
      <c r="C296" s="57" t="s">
        <v>261</v>
      </c>
      <c r="D296" s="22" t="s">
        <v>139</v>
      </c>
      <c r="E296" s="48">
        <v>715.2086842105265</v>
      </c>
      <c r="F296" s="48">
        <f t="shared" si="22"/>
        <v>607.9273815789475</v>
      </c>
      <c r="G296" s="8"/>
      <c r="H296" s="87">
        <f t="shared" si="23"/>
        <v>708.570445214043</v>
      </c>
      <c r="I296" s="86">
        <f>F296/$D$2</f>
        <v>23.52022987499313</v>
      </c>
      <c r="J296" s="17"/>
      <c r="K296" s="17"/>
    </row>
    <row r="297" spans="2:11" ht="12.75" customHeight="1">
      <c r="B297" s="78" t="s">
        <v>423</v>
      </c>
      <c r="C297" s="57" t="s">
        <v>261</v>
      </c>
      <c r="D297" s="22" t="s">
        <v>147</v>
      </c>
      <c r="E297" s="48">
        <v>823.8472602739726</v>
      </c>
      <c r="F297" s="48">
        <f t="shared" si="22"/>
        <v>700.2701712328767</v>
      </c>
      <c r="G297" s="8"/>
      <c r="H297" s="87">
        <f t="shared" si="23"/>
        <v>816.2006878384974</v>
      </c>
      <c r="I297" s="86">
        <f>F297/$D$2</f>
        <v>27.092899417064906</v>
      </c>
      <c r="J297" s="17"/>
      <c r="K297" s="17"/>
    </row>
    <row r="298" spans="2:11" ht="12.75" customHeight="1">
      <c r="B298" s="78" t="s">
        <v>424</v>
      </c>
      <c r="C298" s="57" t="s">
        <v>261</v>
      </c>
      <c r="D298" s="22" t="s">
        <v>140</v>
      </c>
      <c r="E298" s="48">
        <v>1219.7644840230487</v>
      </c>
      <c r="F298" s="48">
        <f t="shared" si="22"/>
        <v>1036.7998114195914</v>
      </c>
      <c r="G298" s="8"/>
      <c r="H298" s="87">
        <f t="shared" si="23"/>
        <v>1208.4431894930403</v>
      </c>
      <c r="I298" s="86">
        <f>F298/$D$2</f>
        <v>40.11296519594504</v>
      </c>
      <c r="J298" s="17"/>
      <c r="K298" s="17"/>
    </row>
    <row r="299" spans="2:11" ht="7.5" customHeight="1">
      <c r="B299" s="78"/>
      <c r="C299" s="57"/>
      <c r="D299" s="22"/>
      <c r="E299" s="21"/>
      <c r="F299" s="48"/>
      <c r="G299" s="8"/>
      <c r="H299" s="87"/>
      <c r="I299" s="86"/>
      <c r="J299" s="17"/>
      <c r="K299" s="17"/>
    </row>
    <row r="300" spans="2:11" ht="12.75" customHeight="1">
      <c r="B300" s="78" t="s">
        <v>425</v>
      </c>
      <c r="C300" s="57" t="s">
        <v>260</v>
      </c>
      <c r="D300" s="22" t="s">
        <v>139</v>
      </c>
      <c r="E300" s="48">
        <v>452.8829875518672</v>
      </c>
      <c r="F300" s="48">
        <f t="shared" si="22"/>
        <v>384.9505394190871</v>
      </c>
      <c r="G300" s="8"/>
      <c r="H300" s="87">
        <f t="shared" si="23"/>
        <v>448.6795353634626</v>
      </c>
      <c r="I300" s="86">
        <f aca="true" t="shared" si="24" ref="I300:I305">F300/$D$2</f>
        <v>14.89343209730673</v>
      </c>
      <c r="J300" s="17"/>
      <c r="K300" s="17"/>
    </row>
    <row r="301" spans="2:11" ht="12.75" customHeight="1">
      <c r="B301" s="78" t="s">
        <v>426</v>
      </c>
      <c r="C301" s="57" t="s">
        <v>260</v>
      </c>
      <c r="D301" s="22" t="s">
        <v>140</v>
      </c>
      <c r="E301" s="48">
        <v>694.1951219512196</v>
      </c>
      <c r="F301" s="48">
        <f t="shared" si="22"/>
        <v>590.0658536585366</v>
      </c>
      <c r="G301" s="8"/>
      <c r="H301" s="87">
        <f t="shared" si="23"/>
        <v>687.7519212023475</v>
      </c>
      <c r="I301" s="86">
        <f t="shared" si="24"/>
        <v>22.829181477871188</v>
      </c>
      <c r="J301" s="17"/>
      <c r="K301" s="17"/>
    </row>
    <row r="302" spans="2:11" ht="12.75" customHeight="1">
      <c r="B302" s="78" t="s">
        <v>309</v>
      </c>
      <c r="C302" s="57" t="s">
        <v>310</v>
      </c>
      <c r="D302" s="22" t="s">
        <v>139</v>
      </c>
      <c r="E302" s="48">
        <v>533.3248677248677</v>
      </c>
      <c r="F302" s="48">
        <f t="shared" si="22"/>
        <v>453.3261375661375</v>
      </c>
      <c r="G302" s="8"/>
      <c r="H302" s="87">
        <f t="shared" si="23"/>
        <v>528.3747908971044</v>
      </c>
      <c r="I302" s="86">
        <f t="shared" si="24"/>
        <v>17.5388299441381</v>
      </c>
      <c r="J302" s="17"/>
      <c r="K302" s="17"/>
    </row>
    <row r="303" spans="2:11" ht="12.75" customHeight="1">
      <c r="B303" s="78" t="s">
        <v>430</v>
      </c>
      <c r="C303" s="57" t="s">
        <v>310</v>
      </c>
      <c r="D303" s="22" t="s">
        <v>140</v>
      </c>
      <c r="E303" s="48">
        <v>822.9476571428571</v>
      </c>
      <c r="F303" s="48">
        <f t="shared" si="22"/>
        <v>699.5055085714285</v>
      </c>
      <c r="G303" s="8"/>
      <c r="H303" s="87">
        <f t="shared" si="23"/>
        <v>815.3094344110673</v>
      </c>
      <c r="I303" s="86">
        <f t="shared" si="24"/>
        <v>27.063315223098563</v>
      </c>
      <c r="J303" s="17"/>
      <c r="K303" s="17"/>
    </row>
    <row r="304" spans="2:11" ht="12.75" customHeight="1">
      <c r="B304" s="78" t="s">
        <v>427</v>
      </c>
      <c r="C304" s="57" t="s">
        <v>260</v>
      </c>
      <c r="D304" s="22" t="s">
        <v>139</v>
      </c>
      <c r="E304" s="48">
        <v>525.818962432916</v>
      </c>
      <c r="F304" s="48">
        <f t="shared" si="22"/>
        <v>446.9461180679786</v>
      </c>
      <c r="G304" s="8"/>
      <c r="H304" s="87">
        <f t="shared" si="23"/>
        <v>520.9385519757002</v>
      </c>
      <c r="I304" s="86">
        <f t="shared" si="24"/>
        <v>17.291992032652864</v>
      </c>
      <c r="J304" s="17"/>
      <c r="K304" s="17"/>
    </row>
    <row r="305" spans="2:11" ht="12.75" customHeight="1">
      <c r="B305" s="78" t="s">
        <v>429</v>
      </c>
      <c r="C305" s="57" t="s">
        <v>260</v>
      </c>
      <c r="D305" s="22" t="s">
        <v>140</v>
      </c>
      <c r="E305" s="48">
        <v>784.2237410071942</v>
      </c>
      <c r="F305" s="48">
        <f t="shared" si="22"/>
        <v>666.5901798561151</v>
      </c>
      <c r="G305" s="8"/>
      <c r="H305" s="87">
        <f t="shared" si="23"/>
        <v>776.94493590534</v>
      </c>
      <c r="I305" s="86">
        <f t="shared" si="24"/>
        <v>25.789847172055367</v>
      </c>
      <c r="J305" s="17"/>
      <c r="K305" s="17"/>
    </row>
    <row r="306" spans="2:11" ht="7.5" customHeight="1">
      <c r="B306" s="78"/>
      <c r="C306" s="57"/>
      <c r="D306" s="22"/>
      <c r="E306" s="21"/>
      <c r="F306" s="48"/>
      <c r="G306" s="8"/>
      <c r="H306" s="87"/>
      <c r="I306" s="86"/>
      <c r="J306" s="17"/>
      <c r="K306" s="17"/>
    </row>
    <row r="307" spans="2:11" ht="12.75" customHeight="1">
      <c r="B307" s="78" t="s">
        <v>431</v>
      </c>
      <c r="C307" s="57" t="s">
        <v>474</v>
      </c>
      <c r="D307" s="22" t="s">
        <v>166</v>
      </c>
      <c r="E307" s="48">
        <v>616.7469512195122</v>
      </c>
      <c r="F307" s="48">
        <f t="shared" si="22"/>
        <v>524.2349085365854</v>
      </c>
      <c r="G307" s="8"/>
      <c r="H307" s="87">
        <f t="shared" si="23"/>
        <v>611.0225888719453</v>
      </c>
      <c r="I307" s="86">
        <f>F307/$D$2</f>
        <v>20.282234245234857</v>
      </c>
      <c r="J307" s="17"/>
      <c r="K307" s="17"/>
    </row>
    <row r="308" spans="2:11" ht="12.75" customHeight="1">
      <c r="B308" s="78" t="s">
        <v>321</v>
      </c>
      <c r="C308" s="57" t="s">
        <v>475</v>
      </c>
      <c r="D308" s="22" t="s">
        <v>166</v>
      </c>
      <c r="E308" s="48">
        <v>705.5944</v>
      </c>
      <c r="F308" s="48">
        <f t="shared" si="22"/>
        <v>599.75524</v>
      </c>
      <c r="G308" s="8"/>
      <c r="H308" s="87">
        <f t="shared" si="23"/>
        <v>699.0453963802374</v>
      </c>
      <c r="I308" s="86">
        <f>F308/$D$2</f>
        <v>23.204056176732305</v>
      </c>
      <c r="J308" s="17"/>
      <c r="K308" s="17"/>
    </row>
    <row r="309" spans="2:11" ht="7.5" customHeight="1">
      <c r="B309" s="78"/>
      <c r="C309" s="57"/>
      <c r="D309" s="22"/>
      <c r="E309" s="48"/>
      <c r="F309" s="48"/>
      <c r="G309" s="8"/>
      <c r="H309" s="87"/>
      <c r="I309" s="86"/>
      <c r="J309" s="17"/>
      <c r="K309" s="17"/>
    </row>
    <row r="310" spans="2:11" ht="12.75">
      <c r="B310" s="78" t="s">
        <v>311</v>
      </c>
      <c r="C310" s="57" t="s">
        <v>262</v>
      </c>
      <c r="D310" s="22" t="s">
        <v>312</v>
      </c>
      <c r="E310" s="48">
        <v>455.90454545454554</v>
      </c>
      <c r="F310" s="48">
        <f t="shared" si="22"/>
        <v>387.5188636363637</v>
      </c>
      <c r="G310" s="8"/>
      <c r="H310" s="87">
        <f t="shared" si="23"/>
        <v>451.67304855144084</v>
      </c>
      <c r="I310" s="86">
        <f>F310/$D$2</f>
        <v>14.992798531216916</v>
      </c>
      <c r="J310" s="17"/>
      <c r="K310" s="17"/>
    </row>
    <row r="311" spans="2:11" ht="12.75">
      <c r="B311" s="78" t="s">
        <v>304</v>
      </c>
      <c r="C311" s="57" t="s">
        <v>262</v>
      </c>
      <c r="D311" s="22" t="s">
        <v>313</v>
      </c>
      <c r="E311" s="48">
        <v>436.0995680345572</v>
      </c>
      <c r="F311" s="48">
        <f t="shared" si="22"/>
        <v>370.6846328293736</v>
      </c>
      <c r="G311" s="8"/>
      <c r="H311" s="87">
        <f t="shared" si="23"/>
        <v>432.05189184886865</v>
      </c>
      <c r="I311" s="86">
        <f>F311/$D$2</f>
        <v>14.341495447416472</v>
      </c>
      <c r="J311" s="17"/>
      <c r="K311" s="17"/>
    </row>
    <row r="312" spans="2:11" ht="12.75" customHeight="1">
      <c r="B312" s="78" t="s">
        <v>167</v>
      </c>
      <c r="C312" s="57" t="s">
        <v>262</v>
      </c>
      <c r="D312" s="22" t="s">
        <v>168</v>
      </c>
      <c r="E312" s="48">
        <v>449.59330543933055</v>
      </c>
      <c r="F312" s="48">
        <f t="shared" si="22"/>
        <v>382.15430962343095</v>
      </c>
      <c r="G312" s="8"/>
      <c r="H312" s="87">
        <f t="shared" si="23"/>
        <v>445.4203865715743</v>
      </c>
      <c r="I312" s="86">
        <f>F312/$D$2</f>
        <v>14.785248176710292</v>
      </c>
      <c r="J312" s="17"/>
      <c r="K312" s="17"/>
    </row>
    <row r="313" spans="2:11" ht="12.75" customHeight="1">
      <c r="B313" s="78" t="s">
        <v>428</v>
      </c>
      <c r="C313" s="57" t="s">
        <v>262</v>
      </c>
      <c r="D313" s="22" t="s">
        <v>313</v>
      </c>
      <c r="E313" s="48">
        <v>449.4</v>
      </c>
      <c r="F313" s="48">
        <f t="shared" si="22"/>
        <v>381.98999999999995</v>
      </c>
      <c r="G313" s="8"/>
      <c r="H313" s="87">
        <f t="shared" si="23"/>
        <v>445.22887530467744</v>
      </c>
      <c r="I313" s="86">
        <f>F313/$D$2</f>
        <v>14.77889116725345</v>
      </c>
      <c r="J313" s="17"/>
      <c r="K313" s="17"/>
    </row>
    <row r="314" spans="2:11" ht="12.75" customHeight="1">
      <c r="B314" s="78" t="s">
        <v>363</v>
      </c>
      <c r="C314" s="57" t="s">
        <v>262</v>
      </c>
      <c r="D314" s="22" t="s">
        <v>168</v>
      </c>
      <c r="E314" s="48">
        <v>449.4</v>
      </c>
      <c r="F314" s="48">
        <f t="shared" si="22"/>
        <v>381.98999999999995</v>
      </c>
      <c r="G314" s="8"/>
      <c r="H314" s="87">
        <f t="shared" si="23"/>
        <v>445.22887530467744</v>
      </c>
      <c r="I314" s="86">
        <f>F314/$D$2</f>
        <v>14.77889116725345</v>
      </c>
      <c r="J314" s="17"/>
      <c r="K314" s="17"/>
    </row>
    <row r="315" spans="2:11" ht="7.5" customHeight="1">
      <c r="B315" s="78"/>
      <c r="C315" s="57"/>
      <c r="D315" s="22"/>
      <c r="E315" s="48"/>
      <c r="F315" s="48"/>
      <c r="G315" s="8"/>
      <c r="H315" s="87"/>
      <c r="I315" s="86"/>
      <c r="J315" s="17"/>
      <c r="K315" s="17"/>
    </row>
    <row r="316" spans="2:11" ht="12.75" customHeight="1">
      <c r="B316" s="78" t="s">
        <v>169</v>
      </c>
      <c r="C316" s="57" t="s">
        <v>314</v>
      </c>
      <c r="D316" s="22" t="s">
        <v>139</v>
      </c>
      <c r="E316" s="48">
        <v>319.04159292035393</v>
      </c>
      <c r="F316" s="48">
        <f t="shared" si="22"/>
        <v>271.18535398230085</v>
      </c>
      <c r="G316" s="8"/>
      <c r="H316" s="87">
        <f t="shared" si="23"/>
        <v>316.08039517432564</v>
      </c>
      <c r="I316" s="86">
        <f>F316/$D$2</f>
        <v>10.49194699509811</v>
      </c>
      <c r="J316" s="17"/>
      <c r="K316" s="17"/>
    </row>
    <row r="317" spans="2:11" ht="12.75" customHeight="1">
      <c r="B317" s="78" t="s">
        <v>432</v>
      </c>
      <c r="C317" s="57" t="s">
        <v>314</v>
      </c>
      <c r="D317" s="22" t="s">
        <v>139</v>
      </c>
      <c r="E317" s="48">
        <v>281.4</v>
      </c>
      <c r="F317" s="48">
        <f t="shared" si="22"/>
        <v>239.18999999999997</v>
      </c>
      <c r="G317" s="8"/>
      <c r="H317" s="87">
        <f t="shared" si="23"/>
        <v>278.7881742561999</v>
      </c>
      <c r="I317" s="86">
        <f>F317/$D$2</f>
        <v>9.254072039308236</v>
      </c>
      <c r="J317" s="17"/>
      <c r="K317" s="17"/>
    </row>
    <row r="318" spans="2:11" ht="7.5" customHeight="1">
      <c r="B318" s="78"/>
      <c r="C318" s="57"/>
      <c r="D318" s="22"/>
      <c r="E318" s="21"/>
      <c r="F318" s="48"/>
      <c r="G318" s="8"/>
      <c r="H318" s="87"/>
      <c r="I318" s="86"/>
      <c r="J318" s="17"/>
      <c r="K318" s="17"/>
    </row>
    <row r="319" spans="2:11" ht="12.75" customHeight="1">
      <c r="B319" s="78" t="s">
        <v>315</v>
      </c>
      <c r="C319" s="57" t="s">
        <v>316</v>
      </c>
      <c r="D319" s="22" t="s">
        <v>317</v>
      </c>
      <c r="E319" s="48">
        <v>270.703125</v>
      </c>
      <c r="F319" s="48">
        <f t="shared" si="22"/>
        <v>230.09765625</v>
      </c>
      <c r="G319" s="8"/>
      <c r="H319" s="87">
        <f t="shared" si="23"/>
        <v>268.1905827441289</v>
      </c>
      <c r="I319" s="86">
        <f>F319/$D$2</f>
        <v>8.9022964463961</v>
      </c>
      <c r="J319" s="17"/>
      <c r="K319" s="17"/>
    </row>
    <row r="320" spans="2:11" ht="7.5" customHeight="1">
      <c r="B320" s="78"/>
      <c r="C320" s="57"/>
      <c r="D320" s="22"/>
      <c r="E320" s="21"/>
      <c r="F320" s="48"/>
      <c r="G320" s="8"/>
      <c r="H320" s="87"/>
      <c r="I320" s="86"/>
      <c r="J320" s="17"/>
      <c r="K320" s="17"/>
    </row>
    <row r="321" spans="2:11" ht="12.75" customHeight="1">
      <c r="B321" s="78" t="s">
        <v>319</v>
      </c>
      <c r="C321" s="22" t="s">
        <v>318</v>
      </c>
      <c r="D321" s="22" t="s">
        <v>17</v>
      </c>
      <c r="E321" s="48">
        <v>245.81034482758622</v>
      </c>
      <c r="F321" s="48">
        <f t="shared" si="22"/>
        <v>208.9387931034483</v>
      </c>
      <c r="G321" s="8"/>
      <c r="H321" s="87">
        <f t="shared" si="23"/>
        <v>243.52884594090156</v>
      </c>
      <c r="I321" s="86">
        <f>F321/$D$2</f>
        <v>8.083676755656295</v>
      </c>
      <c r="J321" s="17"/>
      <c r="K321" s="17"/>
    </row>
    <row r="322" spans="2:11" ht="12.75" customHeight="1">
      <c r="B322" s="78" t="s">
        <v>468</v>
      </c>
      <c r="C322" s="22" t="s">
        <v>320</v>
      </c>
      <c r="D322" s="22" t="s">
        <v>17</v>
      </c>
      <c r="E322" s="48">
        <v>233.20161290322577</v>
      </c>
      <c r="F322" s="48">
        <f t="shared" si="22"/>
        <v>198.2213709677419</v>
      </c>
      <c r="G322" s="8"/>
      <c r="H322" s="87">
        <f t="shared" si="23"/>
        <v>231.03714248362255</v>
      </c>
      <c r="I322" s="86">
        <f>F322/$D$2</f>
        <v>7.669028164496533</v>
      </c>
      <c r="J322" s="17"/>
      <c r="K322" s="17"/>
    </row>
    <row r="323" spans="2:11" ht="7.5" customHeight="1">
      <c r="B323" s="78"/>
      <c r="C323" s="22"/>
      <c r="D323" s="22"/>
      <c r="E323" s="21"/>
      <c r="F323" s="48"/>
      <c r="G323" s="8"/>
      <c r="H323" s="87"/>
      <c r="I323" s="86"/>
      <c r="J323" s="17"/>
      <c r="K323" s="17"/>
    </row>
    <row r="324" spans="2:11" ht="12.75">
      <c r="B324" s="78" t="s">
        <v>433</v>
      </c>
      <c r="C324" s="22" t="s">
        <v>322</v>
      </c>
      <c r="D324" s="22" t="s">
        <v>238</v>
      </c>
      <c r="E324" s="48">
        <v>1581.3</v>
      </c>
      <c r="F324" s="48">
        <f t="shared" si="22"/>
        <v>1344.105</v>
      </c>
      <c r="G324" s="8"/>
      <c r="H324" s="87">
        <f t="shared" si="23"/>
        <v>1566.6230986187952</v>
      </c>
      <c r="I324" s="86">
        <f aca="true" t="shared" si="25" ref="I324:I330">F324/$D$2</f>
        <v>52.00236004178434</v>
      </c>
      <c r="J324" s="17"/>
      <c r="K324" s="17"/>
    </row>
    <row r="325" spans="2:11" ht="12.75" customHeight="1">
      <c r="B325" s="78" t="s">
        <v>323</v>
      </c>
      <c r="C325" s="22" t="s">
        <v>322</v>
      </c>
      <c r="D325" s="22" t="s">
        <v>239</v>
      </c>
      <c r="E325" s="48">
        <v>3943.8886225815763</v>
      </c>
      <c r="F325" s="48">
        <f t="shared" si="22"/>
        <v>3352.3053291943397</v>
      </c>
      <c r="G325" s="8"/>
      <c r="H325" s="87">
        <f t="shared" si="23"/>
        <v>3907.283257140429</v>
      </c>
      <c r="I325" s="86">
        <f t="shared" si="25"/>
        <v>129.6980434555012</v>
      </c>
      <c r="J325" s="17"/>
      <c r="K325" s="17"/>
    </row>
    <row r="326" spans="2:11" ht="12.75" customHeight="1">
      <c r="B326" s="78" t="s">
        <v>324</v>
      </c>
      <c r="C326" s="22" t="s">
        <v>322</v>
      </c>
      <c r="D326" s="22" t="s">
        <v>240</v>
      </c>
      <c r="E326" s="48">
        <v>7512.455127081507</v>
      </c>
      <c r="F326" s="48">
        <f t="shared" si="22"/>
        <v>6385.586858019281</v>
      </c>
      <c r="G326" s="8"/>
      <c r="H326" s="87">
        <f t="shared" si="23"/>
        <v>7442.727963968307</v>
      </c>
      <c r="I326" s="86">
        <f t="shared" si="25"/>
        <v>247.05330823767866</v>
      </c>
      <c r="J326" s="17"/>
      <c r="K326" s="17"/>
    </row>
    <row r="327" spans="2:11" ht="12.75" customHeight="1">
      <c r="B327" s="78" t="s">
        <v>325</v>
      </c>
      <c r="C327" s="22" t="s">
        <v>322</v>
      </c>
      <c r="D327" s="22" t="s">
        <v>327</v>
      </c>
      <c r="E327" s="48">
        <v>9014.58631051753</v>
      </c>
      <c r="F327" s="48">
        <f t="shared" si="22"/>
        <v>7662.3983639399</v>
      </c>
      <c r="G327" s="8"/>
      <c r="H327" s="87">
        <f t="shared" si="23"/>
        <v>8930.91705466992</v>
      </c>
      <c r="I327" s="86">
        <f t="shared" si="25"/>
        <v>296.4521361836925</v>
      </c>
      <c r="J327" s="17"/>
      <c r="K327" s="17"/>
    </row>
    <row r="328" spans="2:11" ht="12.75" customHeight="1">
      <c r="B328" s="78" t="s">
        <v>326</v>
      </c>
      <c r="C328" s="22" t="s">
        <v>322</v>
      </c>
      <c r="D328" s="22" t="s">
        <v>328</v>
      </c>
      <c r="E328" s="48">
        <v>11268.191987981974</v>
      </c>
      <c r="F328" s="48">
        <f t="shared" si="22"/>
        <v>9577.963189784678</v>
      </c>
      <c r="G328" s="8"/>
      <c r="H328" s="87">
        <f t="shared" si="23"/>
        <v>11163.605797789034</v>
      </c>
      <c r="I328" s="86">
        <f t="shared" si="25"/>
        <v>370.56382519382043</v>
      </c>
      <c r="J328" s="17"/>
      <c r="K328" s="17"/>
    </row>
    <row r="329" spans="2:11" ht="12.75" customHeight="1">
      <c r="B329" s="78" t="s">
        <v>434</v>
      </c>
      <c r="C329" s="22" t="s">
        <v>322</v>
      </c>
      <c r="D329" s="22" t="s">
        <v>241</v>
      </c>
      <c r="E329" s="48">
        <v>2836.2</v>
      </c>
      <c r="F329" s="48">
        <f t="shared" si="22"/>
        <v>2410.77</v>
      </c>
      <c r="G329" s="8"/>
      <c r="H329" s="87">
        <f t="shared" si="23"/>
        <v>2809.8756923434053</v>
      </c>
      <c r="I329" s="86">
        <f t="shared" si="25"/>
        <v>93.27078577784656</v>
      </c>
      <c r="J329" s="17"/>
      <c r="K329" s="17"/>
    </row>
    <row r="330" spans="2:11" ht="12.75" customHeight="1">
      <c r="B330" s="78" t="s">
        <v>353</v>
      </c>
      <c r="C330" s="22" t="s">
        <v>322</v>
      </c>
      <c r="D330" s="22" t="s">
        <v>242</v>
      </c>
      <c r="E330" s="48">
        <v>7154.085250427239</v>
      </c>
      <c r="F330" s="48">
        <f t="shared" si="22"/>
        <v>6080.972462863153</v>
      </c>
      <c r="G330" s="8"/>
      <c r="H330" s="87">
        <f t="shared" si="23"/>
        <v>7087.684312152875</v>
      </c>
      <c r="I330" s="86">
        <f t="shared" si="25"/>
        <v>235.26801806256637</v>
      </c>
      <c r="J330" s="17"/>
      <c r="K330" s="17"/>
    </row>
    <row r="331" spans="2:11" ht="7.5" customHeight="1">
      <c r="B331" s="78"/>
      <c r="C331" s="57"/>
      <c r="D331" s="22"/>
      <c r="E331" s="21"/>
      <c r="F331" s="48"/>
      <c r="G331" s="8"/>
      <c r="H331" s="87"/>
      <c r="I331" s="86"/>
      <c r="J331" s="17"/>
      <c r="K331" s="17"/>
    </row>
    <row r="332" spans="2:11" ht="12.75" customHeight="1">
      <c r="B332" s="78" t="s">
        <v>435</v>
      </c>
      <c r="C332" s="22" t="s">
        <v>180</v>
      </c>
      <c r="D332" s="22" t="s">
        <v>16</v>
      </c>
      <c r="E332" s="48">
        <v>11.52</v>
      </c>
      <c r="F332" s="48">
        <f t="shared" si="22"/>
        <v>9.792</v>
      </c>
      <c r="G332" s="8"/>
      <c r="H332" s="87">
        <f t="shared" si="23"/>
        <v>11.413076643324176</v>
      </c>
      <c r="I332" s="86">
        <f>F332/$D$2</f>
        <v>0.37884474020195763</v>
      </c>
      <c r="J332" s="17"/>
      <c r="K332" s="17"/>
    </row>
    <row r="333" spans="2:11" ht="12.75" customHeight="1">
      <c r="B333" s="78" t="s">
        <v>436</v>
      </c>
      <c r="C333" s="22" t="s">
        <v>180</v>
      </c>
      <c r="D333" s="22" t="s">
        <v>181</v>
      </c>
      <c r="E333" s="48">
        <v>12.96</v>
      </c>
      <c r="F333" s="48">
        <f t="shared" si="22"/>
        <v>11.016</v>
      </c>
      <c r="G333" s="8"/>
      <c r="H333" s="87">
        <f t="shared" si="23"/>
        <v>12.8397112237397</v>
      </c>
      <c r="I333" s="86">
        <f>F333/$D$2</f>
        <v>0.42620033272720237</v>
      </c>
      <c r="J333" s="17"/>
      <c r="K333" s="17"/>
    </row>
    <row r="334" spans="2:11" ht="12.75" customHeight="1">
      <c r="B334" s="78" t="s">
        <v>437</v>
      </c>
      <c r="C334" s="22" t="s">
        <v>180</v>
      </c>
      <c r="D334" s="22" t="s">
        <v>17</v>
      </c>
      <c r="E334" s="48">
        <v>12.96</v>
      </c>
      <c r="F334" s="48">
        <f t="shared" si="22"/>
        <v>11.016</v>
      </c>
      <c r="G334" s="8"/>
      <c r="H334" s="87">
        <f t="shared" si="23"/>
        <v>12.8397112237397</v>
      </c>
      <c r="I334" s="86">
        <f>F334/$D$2</f>
        <v>0.42620033272720237</v>
      </c>
      <c r="J334" s="17"/>
      <c r="K334" s="17"/>
    </row>
    <row r="335" spans="2:11" ht="12.75" customHeight="1">
      <c r="B335" s="78" t="s">
        <v>438</v>
      </c>
      <c r="C335" s="22" t="s">
        <v>180</v>
      </c>
      <c r="D335" s="22" t="s">
        <v>18</v>
      </c>
      <c r="E335" s="48">
        <v>14</v>
      </c>
      <c r="F335" s="48">
        <f t="shared" si="22"/>
        <v>11.9</v>
      </c>
      <c r="G335" s="8"/>
      <c r="H335" s="87">
        <f t="shared" si="23"/>
        <v>13.870058420706465</v>
      </c>
      <c r="I335" s="86">
        <f>F335/$D$2</f>
        <v>0.4604015939954347</v>
      </c>
      <c r="J335" s="17"/>
      <c r="K335" s="17"/>
    </row>
    <row r="336" spans="2:11" ht="12.75" customHeight="1">
      <c r="B336" s="78" t="s">
        <v>439</v>
      </c>
      <c r="C336" s="22" t="s">
        <v>180</v>
      </c>
      <c r="D336" s="22" t="s">
        <v>19</v>
      </c>
      <c r="E336" s="48">
        <v>17.8875</v>
      </c>
      <c r="F336" s="48">
        <f t="shared" si="22"/>
        <v>15.204374999999999</v>
      </c>
      <c r="G336" s="8"/>
      <c r="H336" s="87">
        <f t="shared" si="23"/>
        <v>17.72147642859906</v>
      </c>
      <c r="I336" s="86">
        <f>F336/$D$2</f>
        <v>0.5882452508995241</v>
      </c>
      <c r="J336" s="17"/>
      <c r="K336" s="17"/>
    </row>
    <row r="337" spans="2:11" ht="7.5" customHeight="1">
      <c r="B337" s="78"/>
      <c r="C337" s="57"/>
      <c r="D337" s="22"/>
      <c r="E337" s="21"/>
      <c r="F337" s="48"/>
      <c r="G337" s="8"/>
      <c r="H337" s="87"/>
      <c r="I337" s="86"/>
      <c r="J337" s="17"/>
      <c r="K337" s="17"/>
    </row>
    <row r="338" spans="2:11" ht="12.75" customHeight="1">
      <c r="B338" s="78" t="s">
        <v>440</v>
      </c>
      <c r="C338" s="22" t="s">
        <v>263</v>
      </c>
      <c r="D338" s="22" t="s">
        <v>238</v>
      </c>
      <c r="E338" s="48">
        <v>1256.4235877862595</v>
      </c>
      <c r="F338" s="48">
        <f t="shared" si="22"/>
        <v>1067.9600496183207</v>
      </c>
      <c r="G338" s="8"/>
      <c r="H338" s="87">
        <f t="shared" si="23"/>
        <v>1244.7620402677885</v>
      </c>
      <c r="I338" s="86">
        <f>F338/$D$2</f>
        <v>41.318530182161204</v>
      </c>
      <c r="J338" s="17"/>
      <c r="K338" s="17"/>
    </row>
    <row r="339" spans="2:11" ht="12.75" customHeight="1">
      <c r="B339" s="78" t="s">
        <v>441</v>
      </c>
      <c r="C339" s="22" t="s">
        <v>263</v>
      </c>
      <c r="D339" s="22" t="s">
        <v>239</v>
      </c>
      <c r="E339" s="48">
        <v>2513.7504769172074</v>
      </c>
      <c r="F339" s="48">
        <f t="shared" si="22"/>
        <v>2136.687905379626</v>
      </c>
      <c r="G339" s="8"/>
      <c r="H339" s="87">
        <f t="shared" si="23"/>
        <v>2490.4189978514573</v>
      </c>
      <c r="I339" s="86">
        <f>F339/$D$2</f>
        <v>82.66676617710473</v>
      </c>
      <c r="J339" s="17"/>
      <c r="K339" s="17"/>
    </row>
    <row r="340" spans="2:11" ht="12.75" customHeight="1">
      <c r="B340" s="78" t="s">
        <v>442</v>
      </c>
      <c r="C340" s="22" t="s">
        <v>263</v>
      </c>
      <c r="D340" s="22" t="s">
        <v>241</v>
      </c>
      <c r="E340" s="48">
        <v>1939.6286986640273</v>
      </c>
      <c r="F340" s="48">
        <f t="shared" si="22"/>
        <v>1648.684393864423</v>
      </c>
      <c r="G340" s="8"/>
      <c r="H340" s="87">
        <f t="shared" si="23"/>
        <v>1921.625954639208</v>
      </c>
      <c r="I340" s="86">
        <f>F340/$D$2</f>
        <v>63.78629604458634</v>
      </c>
      <c r="J340" s="17"/>
      <c r="K340" s="17"/>
    </row>
    <row r="341" spans="2:11" ht="12.75" customHeight="1">
      <c r="B341" s="78" t="s">
        <v>443</v>
      </c>
      <c r="C341" s="22" t="s">
        <v>263</v>
      </c>
      <c r="D341" s="22" t="s">
        <v>242</v>
      </c>
      <c r="E341" s="48">
        <v>3877.6799406381397</v>
      </c>
      <c r="F341" s="48">
        <f t="shared" si="22"/>
        <v>3296.027949542419</v>
      </c>
      <c r="G341" s="8"/>
      <c r="H341" s="87">
        <f t="shared" si="23"/>
        <v>3841.6890938180413</v>
      </c>
      <c r="I341" s="86">
        <f>F341/$D$2</f>
        <v>127.52071611956586</v>
      </c>
      <c r="J341" s="17"/>
      <c r="K341" s="17"/>
    </row>
    <row r="342" spans="2:11" ht="7.5" customHeight="1">
      <c r="B342" s="78"/>
      <c r="C342" s="22"/>
      <c r="D342" s="22"/>
      <c r="E342" s="21"/>
      <c r="F342" s="48"/>
      <c r="G342" s="8"/>
      <c r="H342" s="87"/>
      <c r="I342" s="86"/>
      <c r="J342" s="17"/>
      <c r="K342" s="17"/>
    </row>
    <row r="343" spans="2:11" ht="12.75" customHeight="1">
      <c r="B343" s="78" t="s">
        <v>444</v>
      </c>
      <c r="C343" s="22" t="s">
        <v>329</v>
      </c>
      <c r="D343" s="22" t="s">
        <v>239</v>
      </c>
      <c r="E343" s="48">
        <v>7446.701995453397</v>
      </c>
      <c r="F343" s="48">
        <f t="shared" si="22"/>
        <v>6329.696696135387</v>
      </c>
      <c r="G343" s="8"/>
      <c r="H343" s="87">
        <f t="shared" si="23"/>
        <v>7377.585122752144</v>
      </c>
      <c r="I343" s="86">
        <f>F343/$D$2</f>
        <v>244.8909620511234</v>
      </c>
      <c r="J343" s="17"/>
      <c r="K343" s="17"/>
    </row>
    <row r="344" spans="2:11" ht="12.75" customHeight="1">
      <c r="B344" s="78" t="s">
        <v>445</v>
      </c>
      <c r="C344" s="22" t="s">
        <v>329</v>
      </c>
      <c r="D344" s="22" t="s">
        <v>242</v>
      </c>
      <c r="E344" s="48">
        <v>11955.780901439472</v>
      </c>
      <c r="F344" s="48">
        <f t="shared" si="22"/>
        <v>10162.41376622355</v>
      </c>
      <c r="G344" s="8"/>
      <c r="H344" s="87">
        <f t="shared" si="23"/>
        <v>11844.812826295147</v>
      </c>
      <c r="I344" s="86">
        <f>F344/$D$2</f>
        <v>393.17575603449336</v>
      </c>
      <c r="J344" s="17"/>
      <c r="K344" s="17"/>
    </row>
    <row r="345" spans="2:11" ht="7.5" customHeight="1">
      <c r="B345" s="78"/>
      <c r="C345" s="57"/>
      <c r="D345" s="22"/>
      <c r="E345" s="21"/>
      <c r="F345" s="48"/>
      <c r="G345" s="8"/>
      <c r="H345" s="87"/>
      <c r="I345" s="86"/>
      <c r="J345" s="17"/>
      <c r="K345" s="17"/>
    </row>
    <row r="346" spans="2:11" ht="12.75" customHeight="1">
      <c r="B346" s="78" t="s">
        <v>182</v>
      </c>
      <c r="C346" s="22" t="s">
        <v>185</v>
      </c>
      <c r="D346" s="22" t="s">
        <v>16</v>
      </c>
      <c r="E346" s="48">
        <v>34.50810810810811</v>
      </c>
      <c r="F346" s="48">
        <f t="shared" si="22"/>
        <v>29.331891891891892</v>
      </c>
      <c r="G346" s="8"/>
      <c r="H346" s="87">
        <f t="shared" si="23"/>
        <v>34.18781967482242</v>
      </c>
      <c r="I346" s="86">
        <f>F346/$D$2</f>
        <v>1.1348277127671254</v>
      </c>
      <c r="J346" s="17"/>
      <c r="K346" s="17"/>
    </row>
    <row r="347" spans="2:11" ht="12.75" customHeight="1">
      <c r="B347" s="78" t="s">
        <v>183</v>
      </c>
      <c r="C347" s="22" t="s">
        <v>185</v>
      </c>
      <c r="D347" s="22" t="s">
        <v>17</v>
      </c>
      <c r="E347" s="48">
        <v>94.245</v>
      </c>
      <c r="F347" s="48">
        <f t="shared" si="22"/>
        <v>80.10825</v>
      </c>
      <c r="G347" s="8"/>
      <c r="H347" s="87">
        <f t="shared" si="23"/>
        <v>93.37026113282005</v>
      </c>
      <c r="I347" s="86">
        <f>F347/$D$2</f>
        <v>3.0993248732928382</v>
      </c>
      <c r="J347" s="17"/>
      <c r="K347" s="17"/>
    </row>
    <row r="348" spans="2:11" ht="12.75" customHeight="1">
      <c r="B348" s="78" t="s">
        <v>184</v>
      </c>
      <c r="C348" s="22" t="s">
        <v>185</v>
      </c>
      <c r="D348" s="22" t="s">
        <v>18</v>
      </c>
      <c r="E348" s="48">
        <v>119.13779527559055</v>
      </c>
      <c r="F348" s="48">
        <f t="shared" si="22"/>
        <v>101.26712598425196</v>
      </c>
      <c r="G348" s="8"/>
      <c r="H348" s="87">
        <f t="shared" si="23"/>
        <v>118.0320128990434</v>
      </c>
      <c r="I348" s="86">
        <f>F348/$D$2</f>
        <v>3.9179450607131177</v>
      </c>
      <c r="J348" s="17"/>
      <c r="K348" s="17"/>
    </row>
    <row r="349" spans="2:11" ht="7.5" customHeight="1">
      <c r="B349" s="78"/>
      <c r="C349" s="57"/>
      <c r="D349" s="22"/>
      <c r="E349" s="21"/>
      <c r="F349" s="48"/>
      <c r="G349" s="8"/>
      <c r="H349" s="87"/>
      <c r="I349" s="86"/>
      <c r="J349" s="17"/>
      <c r="K349" s="17"/>
    </row>
    <row r="350" spans="2:11" ht="12.75" customHeight="1">
      <c r="B350" s="78" t="s">
        <v>186</v>
      </c>
      <c r="C350" s="22" t="s">
        <v>187</v>
      </c>
      <c r="D350" s="22" t="s">
        <v>188</v>
      </c>
      <c r="E350" s="48">
        <v>114.04958677685953</v>
      </c>
      <c r="F350" s="48">
        <f t="shared" si="22"/>
        <v>96.9421487603306</v>
      </c>
      <c r="G350" s="8"/>
      <c r="H350" s="87">
        <f t="shared" si="23"/>
        <v>112.99103081803379</v>
      </c>
      <c r="I350" s="86">
        <f>F350/$D$2</f>
        <v>3.7506151104704837</v>
      </c>
      <c r="J350" s="17"/>
      <c r="K350" s="17"/>
    </row>
    <row r="351" spans="2:11" ht="12.75" customHeight="1">
      <c r="B351" s="97"/>
      <c r="C351" s="32"/>
      <c r="D351" s="32"/>
      <c r="E351" s="32"/>
      <c r="F351" s="30"/>
      <c r="G351" s="3"/>
      <c r="H351" s="3"/>
      <c r="I351" s="39"/>
      <c r="J351" s="17"/>
      <c r="K351" s="17"/>
    </row>
    <row r="352" spans="2:11" ht="12.75" customHeight="1">
      <c r="B352" s="97"/>
      <c r="C352" s="32"/>
      <c r="D352" s="32"/>
      <c r="E352" s="32"/>
      <c r="F352" s="30"/>
      <c r="G352" s="3"/>
      <c r="H352" s="3"/>
      <c r="I352" s="39"/>
      <c r="J352" s="17"/>
      <c r="K352" s="17"/>
    </row>
    <row r="353" spans="2:11" ht="12.75" customHeight="1">
      <c r="B353" s="97"/>
      <c r="C353" s="32"/>
      <c r="D353" s="32"/>
      <c r="E353" s="32"/>
      <c r="F353" s="30"/>
      <c r="G353" s="3"/>
      <c r="H353" s="3"/>
      <c r="I353" s="39"/>
      <c r="J353" s="17"/>
      <c r="K353" s="17"/>
    </row>
    <row r="354" spans="2:11" ht="12.75" customHeight="1">
      <c r="B354" s="97"/>
      <c r="C354" s="32"/>
      <c r="D354" s="32"/>
      <c r="E354" s="32"/>
      <c r="F354" s="30"/>
      <c r="G354" s="3"/>
      <c r="H354" s="3"/>
      <c r="I354" s="39"/>
      <c r="J354" s="17"/>
      <c r="K354" s="17"/>
    </row>
    <row r="355" spans="2:11" ht="12.75" customHeight="1">
      <c r="B355" s="97"/>
      <c r="C355" s="32"/>
      <c r="D355" s="32"/>
      <c r="E355" s="32"/>
      <c r="F355" s="30"/>
      <c r="G355" s="3"/>
      <c r="H355" s="38" t="s">
        <v>361</v>
      </c>
      <c r="I355" s="39"/>
      <c r="J355" s="17"/>
      <c r="K355" s="17"/>
    </row>
    <row r="356" spans="2:11" s="71" customFormat="1" ht="15.75">
      <c r="B356" s="108" t="s">
        <v>0</v>
      </c>
      <c r="C356" s="108"/>
      <c r="D356" s="108"/>
      <c r="E356" s="108"/>
      <c r="F356" s="108"/>
      <c r="G356" s="66"/>
      <c r="H356" s="66"/>
      <c r="I356" s="68"/>
      <c r="J356" s="69"/>
      <c r="K356" s="70"/>
    </row>
    <row r="357" spans="2:11" s="3" customFormat="1" ht="12.75">
      <c r="B357" s="92"/>
      <c r="C357" s="26"/>
      <c r="D357" s="26"/>
      <c r="E357" s="26"/>
      <c r="F357" s="26"/>
      <c r="G357" s="1"/>
      <c r="H357" s="1"/>
      <c r="I357" s="38"/>
      <c r="J357" s="17"/>
      <c r="K357" s="18"/>
    </row>
    <row r="358" spans="2:11" s="3" customFormat="1" ht="12.75">
      <c r="B358" s="109" t="s">
        <v>87</v>
      </c>
      <c r="C358" s="109"/>
      <c r="D358" s="109"/>
      <c r="E358" s="109"/>
      <c r="F358" s="109"/>
      <c r="G358" s="5"/>
      <c r="H358" s="5"/>
      <c r="I358" s="23"/>
      <c r="J358" s="17"/>
      <c r="K358" s="18"/>
    </row>
    <row r="359" spans="2:11" s="3" customFormat="1" ht="12.75">
      <c r="B359" s="93"/>
      <c r="C359" s="27"/>
      <c r="D359" s="27"/>
      <c r="E359" s="27"/>
      <c r="F359" s="27"/>
      <c r="G359" s="5"/>
      <c r="H359" s="5"/>
      <c r="I359" s="23"/>
      <c r="J359" s="17"/>
      <c r="K359" s="18"/>
    </row>
    <row r="360" spans="2:11" s="3" customFormat="1" ht="12.75">
      <c r="B360" s="90" t="s">
        <v>1</v>
      </c>
      <c r="C360" s="19" t="s">
        <v>2</v>
      </c>
      <c r="D360" s="20" t="s">
        <v>3</v>
      </c>
      <c r="E360" s="105"/>
      <c r="F360" s="20" t="s">
        <v>553</v>
      </c>
      <c r="G360" s="12" t="s">
        <v>251</v>
      </c>
      <c r="H360" s="20" t="s">
        <v>554</v>
      </c>
      <c r="I360" s="20" t="s">
        <v>555</v>
      </c>
      <c r="J360" s="17"/>
      <c r="K360" s="18"/>
    </row>
    <row r="361" spans="2:11" s="3" customFormat="1" ht="12.75">
      <c r="B361" s="78" t="s">
        <v>274</v>
      </c>
      <c r="C361" s="22" t="s">
        <v>190</v>
      </c>
      <c r="D361" s="22" t="s">
        <v>275</v>
      </c>
      <c r="E361" s="48">
        <v>741.25</v>
      </c>
      <c r="F361" s="48">
        <f aca="true" t="shared" si="26" ref="F361:F414">E361*0.85</f>
        <v>630.0625</v>
      </c>
      <c r="G361" s="42"/>
      <c r="H361" s="87">
        <f aca="true" t="shared" si="27" ref="H361:H414">I361*30.126</f>
        <v>734.3700574534762</v>
      </c>
      <c r="I361" s="86">
        <f>F361/$D$2</f>
        <v>24.37662011065114</v>
      </c>
      <c r="J361" s="17"/>
      <c r="K361" s="18"/>
    </row>
    <row r="362" spans="2:11" s="3" customFormat="1" ht="12.75">
      <c r="B362" s="98" t="s">
        <v>447</v>
      </c>
      <c r="C362" s="22" t="s">
        <v>276</v>
      </c>
      <c r="D362" s="22"/>
      <c r="E362" s="48">
        <v>192.19556962025317</v>
      </c>
      <c r="F362" s="48">
        <f t="shared" si="26"/>
        <v>163.36623417721518</v>
      </c>
      <c r="G362" s="42"/>
      <c r="H362" s="87">
        <f t="shared" si="27"/>
        <v>190.4116984881334</v>
      </c>
      <c r="I362" s="86">
        <f>F362/$D$2</f>
        <v>6.320510472287506</v>
      </c>
      <c r="J362" s="17"/>
      <c r="K362" s="18"/>
    </row>
    <row r="363" spans="2:11" s="3" customFormat="1" ht="7.5" customHeight="1">
      <c r="B363" s="78"/>
      <c r="C363" s="22"/>
      <c r="D363" s="22"/>
      <c r="E363" s="21"/>
      <c r="F363" s="48"/>
      <c r="G363" s="42"/>
      <c r="H363" s="87"/>
      <c r="I363" s="86"/>
      <c r="J363" s="17"/>
      <c r="K363" s="18"/>
    </row>
    <row r="364" spans="2:11" ht="12.75" customHeight="1">
      <c r="B364" s="78" t="s">
        <v>189</v>
      </c>
      <c r="C364" s="22" t="s">
        <v>190</v>
      </c>
      <c r="D364" s="22" t="s">
        <v>248</v>
      </c>
      <c r="E364" s="48">
        <v>834.1222570532915</v>
      </c>
      <c r="F364" s="48">
        <f t="shared" si="26"/>
        <v>709.0039184952977</v>
      </c>
      <c r="G364" s="8"/>
      <c r="H364" s="87">
        <f t="shared" si="27"/>
        <v>826.3803168100491</v>
      </c>
      <c r="I364" s="86">
        <f>F364/$D$2</f>
        <v>27.430801195314647</v>
      </c>
      <c r="J364" s="17"/>
      <c r="K364" s="17"/>
    </row>
    <row r="365" spans="2:11" ht="12.75" customHeight="1">
      <c r="B365" s="98" t="s">
        <v>446</v>
      </c>
      <c r="C365" s="22" t="s">
        <v>276</v>
      </c>
      <c r="D365" s="22"/>
      <c r="E365" s="48">
        <v>129.34740000000002</v>
      </c>
      <c r="F365" s="48">
        <f t="shared" si="26"/>
        <v>109.94529000000001</v>
      </c>
      <c r="G365" s="8"/>
      <c r="H365" s="87">
        <f t="shared" si="27"/>
        <v>128.1468567547491</v>
      </c>
      <c r="I365" s="86">
        <f>F365/$D$2</f>
        <v>4.25369636708322</v>
      </c>
      <c r="J365" s="17"/>
      <c r="K365" s="17"/>
    </row>
    <row r="366" spans="2:11" ht="7.5" customHeight="1">
      <c r="B366" s="78"/>
      <c r="C366" s="22"/>
      <c r="D366" s="22"/>
      <c r="E366" s="48"/>
      <c r="F366" s="48"/>
      <c r="G366" s="8"/>
      <c r="H366" s="87"/>
      <c r="I366" s="86"/>
      <c r="J366" s="17"/>
      <c r="K366" s="17"/>
    </row>
    <row r="367" spans="2:11" ht="12.75" customHeight="1">
      <c r="B367" s="78" t="s">
        <v>191</v>
      </c>
      <c r="C367" s="22" t="s">
        <v>194</v>
      </c>
      <c r="D367" s="22" t="s">
        <v>16</v>
      </c>
      <c r="E367" s="48">
        <v>14.72</v>
      </c>
      <c r="F367" s="48">
        <f t="shared" si="26"/>
        <v>12.512</v>
      </c>
      <c r="G367" s="8"/>
      <c r="H367" s="87">
        <f t="shared" si="27"/>
        <v>14.583375710914225</v>
      </c>
      <c r="I367" s="86">
        <f>F367/$D$2</f>
        <v>0.484079390258057</v>
      </c>
      <c r="J367" s="17"/>
      <c r="K367" s="17"/>
    </row>
    <row r="368" spans="2:11" ht="12.75" customHeight="1">
      <c r="B368" s="78" t="s">
        <v>192</v>
      </c>
      <c r="C368" s="22" t="s">
        <v>194</v>
      </c>
      <c r="D368" s="22" t="s">
        <v>17</v>
      </c>
      <c r="E368" s="48">
        <v>16</v>
      </c>
      <c r="F368" s="48">
        <f t="shared" si="26"/>
        <v>13.6</v>
      </c>
      <c r="G368" s="8"/>
      <c r="H368" s="87">
        <f t="shared" si="27"/>
        <v>15.851495337950247</v>
      </c>
      <c r="I368" s="86">
        <f>F368/$D$2</f>
        <v>0.5261732502804968</v>
      </c>
      <c r="J368" s="17"/>
      <c r="K368" s="17"/>
    </row>
    <row r="369" spans="2:11" ht="12.75" customHeight="1">
      <c r="B369" s="78" t="s">
        <v>193</v>
      </c>
      <c r="C369" s="22" t="s">
        <v>194</v>
      </c>
      <c r="D369" s="22" t="s">
        <v>18</v>
      </c>
      <c r="E369" s="48">
        <v>25.263157894736842</v>
      </c>
      <c r="F369" s="48">
        <f t="shared" si="26"/>
        <v>21.473684210526315</v>
      </c>
      <c r="G369" s="8"/>
      <c r="H369" s="87">
        <f t="shared" si="27"/>
        <v>25.028676849395122</v>
      </c>
      <c r="I369" s="86">
        <f>F369/$D$2</f>
        <v>0.8307998688639422</v>
      </c>
      <c r="J369" s="17"/>
      <c r="K369" s="17"/>
    </row>
    <row r="370" spans="2:11" ht="12.75" customHeight="1">
      <c r="B370" s="78" t="s">
        <v>354</v>
      </c>
      <c r="C370" s="22" t="s">
        <v>194</v>
      </c>
      <c r="D370" s="22" t="s">
        <v>19</v>
      </c>
      <c r="E370" s="48">
        <v>32.4</v>
      </c>
      <c r="F370" s="48">
        <f t="shared" si="26"/>
        <v>27.54</v>
      </c>
      <c r="G370" s="8"/>
      <c r="H370" s="87">
        <f t="shared" si="27"/>
        <v>32.099278059349245</v>
      </c>
      <c r="I370" s="86">
        <f>F370/$D$2</f>
        <v>1.065500831818006</v>
      </c>
      <c r="J370" s="17"/>
      <c r="K370" s="17"/>
    </row>
    <row r="371" spans="2:11" ht="7.5" customHeight="1">
      <c r="B371" s="78"/>
      <c r="C371" s="22"/>
      <c r="D371" s="22"/>
      <c r="E371" s="21"/>
      <c r="F371" s="48"/>
      <c r="G371" s="8"/>
      <c r="H371" s="87"/>
      <c r="I371" s="86"/>
      <c r="J371" s="17"/>
      <c r="K371" s="17"/>
    </row>
    <row r="372" spans="2:11" ht="7.5" customHeight="1">
      <c r="B372" s="78"/>
      <c r="C372" s="57"/>
      <c r="D372" s="22"/>
      <c r="E372" s="21"/>
      <c r="F372" s="48"/>
      <c r="G372" s="8"/>
      <c r="H372" s="87"/>
      <c r="I372" s="86"/>
      <c r="J372" s="17"/>
      <c r="K372" s="17"/>
    </row>
    <row r="373" spans="2:11" ht="12.75" customHeight="1">
      <c r="B373" s="78" t="s">
        <v>195</v>
      </c>
      <c r="C373" s="22" t="s">
        <v>196</v>
      </c>
      <c r="D373" s="22" t="s">
        <v>16</v>
      </c>
      <c r="E373" s="48">
        <v>14.72</v>
      </c>
      <c r="F373" s="48">
        <f t="shared" si="26"/>
        <v>12.512</v>
      </c>
      <c r="G373" s="8"/>
      <c r="H373" s="87">
        <f t="shared" si="27"/>
        <v>14.583375710914225</v>
      </c>
      <c r="I373" s="86">
        <f aca="true" t="shared" si="28" ref="I373:I379">F373/$D$2</f>
        <v>0.484079390258057</v>
      </c>
      <c r="J373" s="17"/>
      <c r="K373" s="17"/>
    </row>
    <row r="374" spans="2:11" ht="12.75" customHeight="1">
      <c r="B374" s="78" t="s">
        <v>448</v>
      </c>
      <c r="C374" s="22" t="s">
        <v>196</v>
      </c>
      <c r="D374" s="22" t="s">
        <v>181</v>
      </c>
      <c r="E374" s="48">
        <v>12.6</v>
      </c>
      <c r="F374" s="48">
        <f t="shared" si="26"/>
        <v>10.709999999999999</v>
      </c>
      <c r="G374" s="8"/>
      <c r="H374" s="87">
        <f t="shared" si="27"/>
        <v>12.483052578635817</v>
      </c>
      <c r="I374" s="86">
        <f t="shared" si="28"/>
        <v>0.41436143459589114</v>
      </c>
      <c r="J374" s="17"/>
      <c r="K374" s="17"/>
    </row>
    <row r="375" spans="2:11" ht="12.75" customHeight="1">
      <c r="B375" s="78" t="s">
        <v>197</v>
      </c>
      <c r="C375" s="22" t="s">
        <v>196</v>
      </c>
      <c r="D375" s="22" t="s">
        <v>17</v>
      </c>
      <c r="E375" s="48">
        <v>13.5</v>
      </c>
      <c r="F375" s="48">
        <f t="shared" si="26"/>
        <v>11.475</v>
      </c>
      <c r="G375" s="8"/>
      <c r="H375" s="87">
        <f t="shared" si="27"/>
        <v>13.37469919139552</v>
      </c>
      <c r="I375" s="86">
        <f t="shared" si="28"/>
        <v>0.4439586799241691</v>
      </c>
      <c r="J375" s="17"/>
      <c r="K375" s="17"/>
    </row>
    <row r="376" spans="2:11" ht="12.75" customHeight="1">
      <c r="B376" s="78" t="s">
        <v>449</v>
      </c>
      <c r="C376" s="22" t="s">
        <v>196</v>
      </c>
      <c r="D376" s="22" t="s">
        <v>331</v>
      </c>
      <c r="E376" s="48">
        <v>15.61875</v>
      </c>
      <c r="F376" s="48">
        <f t="shared" si="26"/>
        <v>13.2759375</v>
      </c>
      <c r="G376" s="8"/>
      <c r="H376" s="87">
        <f t="shared" si="27"/>
        <v>15.47378392560065</v>
      </c>
      <c r="I376" s="86">
        <f t="shared" si="28"/>
        <v>0.5136355283011568</v>
      </c>
      <c r="J376" s="17"/>
      <c r="K376" s="17"/>
    </row>
    <row r="377" spans="2:11" ht="12.75" customHeight="1">
      <c r="B377" s="78" t="s">
        <v>450</v>
      </c>
      <c r="C377" s="22" t="s">
        <v>196</v>
      </c>
      <c r="D377" s="22" t="s">
        <v>225</v>
      </c>
      <c r="E377" s="48">
        <v>21.913043478260867</v>
      </c>
      <c r="F377" s="48">
        <f t="shared" si="26"/>
        <v>18.626086956521736</v>
      </c>
      <c r="G377" s="8"/>
      <c r="H377" s="87">
        <f t="shared" si="27"/>
        <v>21.709656658497074</v>
      </c>
      <c r="I377" s="86">
        <f t="shared" si="28"/>
        <v>0.7206285819058976</v>
      </c>
      <c r="J377" s="17"/>
      <c r="K377" s="17"/>
    </row>
    <row r="378" spans="2:11" ht="12.75" customHeight="1">
      <c r="B378" s="78" t="s">
        <v>198</v>
      </c>
      <c r="C378" s="22" t="s">
        <v>196</v>
      </c>
      <c r="D378" s="22" t="s">
        <v>18</v>
      </c>
      <c r="E378" s="48">
        <v>15.61875</v>
      </c>
      <c r="F378" s="48">
        <f t="shared" si="26"/>
        <v>13.2759375</v>
      </c>
      <c r="G378" s="8"/>
      <c r="H378" s="87">
        <f t="shared" si="27"/>
        <v>15.47378392560065</v>
      </c>
      <c r="I378" s="86">
        <f t="shared" si="28"/>
        <v>0.5136355283011568</v>
      </c>
      <c r="J378" s="17"/>
      <c r="K378" s="17"/>
    </row>
    <row r="379" spans="2:11" ht="12.75" customHeight="1">
      <c r="B379" s="78" t="s">
        <v>199</v>
      </c>
      <c r="C379" s="22" t="s">
        <v>196</v>
      </c>
      <c r="D379" s="22" t="s">
        <v>19</v>
      </c>
      <c r="E379" s="48">
        <v>21.913043478260867</v>
      </c>
      <c r="F379" s="48">
        <f t="shared" si="26"/>
        <v>18.626086956521736</v>
      </c>
      <c r="G379" s="8"/>
      <c r="H379" s="87">
        <f t="shared" si="27"/>
        <v>21.709656658497074</v>
      </c>
      <c r="I379" s="86">
        <f t="shared" si="28"/>
        <v>0.7206285819058976</v>
      </c>
      <c r="J379" s="17"/>
      <c r="K379" s="17"/>
    </row>
    <row r="380" spans="2:11" ht="7.5" customHeight="1">
      <c r="B380" s="78"/>
      <c r="C380" s="57"/>
      <c r="D380" s="22"/>
      <c r="E380" s="21"/>
      <c r="F380" s="48"/>
      <c r="G380" s="8"/>
      <c r="H380" s="87"/>
      <c r="I380" s="86"/>
      <c r="J380" s="17"/>
      <c r="K380" s="17"/>
    </row>
    <row r="381" spans="2:11" ht="12.75" customHeight="1">
      <c r="B381" s="78" t="s">
        <v>200</v>
      </c>
      <c r="C381" s="57" t="s">
        <v>264</v>
      </c>
      <c r="D381" s="22" t="s">
        <v>16</v>
      </c>
      <c r="E381" s="48">
        <v>15.61875</v>
      </c>
      <c r="F381" s="48">
        <f t="shared" si="26"/>
        <v>13.2759375</v>
      </c>
      <c r="G381" s="8"/>
      <c r="H381" s="87">
        <f t="shared" si="27"/>
        <v>15.47378392560065</v>
      </c>
      <c r="I381" s="86">
        <f aca="true" t="shared" si="29" ref="I381:I387">F381/$D$2</f>
        <v>0.5136355283011568</v>
      </c>
      <c r="J381" s="17"/>
      <c r="K381" s="17"/>
    </row>
    <row r="382" spans="2:11" ht="12.75" customHeight="1">
      <c r="B382" s="78" t="s">
        <v>451</v>
      </c>
      <c r="C382" s="57" t="s">
        <v>264</v>
      </c>
      <c r="D382" s="22" t="s">
        <v>181</v>
      </c>
      <c r="E382" s="48">
        <v>16.5375</v>
      </c>
      <c r="F382" s="48">
        <f t="shared" si="26"/>
        <v>14.056875000000002</v>
      </c>
      <c r="G382" s="8"/>
      <c r="H382" s="87">
        <f t="shared" si="27"/>
        <v>16.384006509459514</v>
      </c>
      <c r="I382" s="86">
        <f t="shared" si="29"/>
        <v>0.5438493829071073</v>
      </c>
      <c r="J382" s="17"/>
      <c r="K382" s="17"/>
    </row>
    <row r="383" spans="2:11" ht="12.75" customHeight="1">
      <c r="B383" s="78" t="s">
        <v>201</v>
      </c>
      <c r="C383" s="57" t="s">
        <v>264</v>
      </c>
      <c r="D383" s="22" t="s">
        <v>17</v>
      </c>
      <c r="E383" s="48">
        <v>16.8</v>
      </c>
      <c r="F383" s="48">
        <f t="shared" si="26"/>
        <v>14.28</v>
      </c>
      <c r="G383" s="8"/>
      <c r="H383" s="87">
        <f t="shared" si="27"/>
        <v>16.644070104847756</v>
      </c>
      <c r="I383" s="86">
        <f t="shared" si="29"/>
        <v>0.5524819127945215</v>
      </c>
      <c r="J383" s="17"/>
      <c r="K383" s="17"/>
    </row>
    <row r="384" spans="2:11" ht="12.75" customHeight="1">
      <c r="B384" s="78" t="s">
        <v>452</v>
      </c>
      <c r="C384" s="57" t="s">
        <v>264</v>
      </c>
      <c r="D384" s="22" t="s">
        <v>331</v>
      </c>
      <c r="E384" s="48">
        <v>15.61875</v>
      </c>
      <c r="F384" s="48">
        <f t="shared" si="26"/>
        <v>13.2759375</v>
      </c>
      <c r="G384" s="8"/>
      <c r="H384" s="87">
        <f t="shared" si="27"/>
        <v>15.47378392560065</v>
      </c>
      <c r="I384" s="86">
        <f t="shared" si="29"/>
        <v>0.5136355283011568</v>
      </c>
      <c r="J384" s="17"/>
      <c r="K384" s="17"/>
    </row>
    <row r="385" spans="2:11" ht="12.75" customHeight="1">
      <c r="B385" s="78" t="s">
        <v>453</v>
      </c>
      <c r="C385" s="57" t="s">
        <v>264</v>
      </c>
      <c r="D385" s="22" t="s">
        <v>225</v>
      </c>
      <c r="E385" s="48">
        <v>21.913043478260867</v>
      </c>
      <c r="F385" s="48">
        <f t="shared" si="26"/>
        <v>18.626086956521736</v>
      </c>
      <c r="G385" s="8"/>
      <c r="H385" s="87">
        <f t="shared" si="27"/>
        <v>21.709656658497074</v>
      </c>
      <c r="I385" s="86">
        <f t="shared" si="29"/>
        <v>0.7206285819058976</v>
      </c>
      <c r="J385" s="17"/>
      <c r="K385" s="17"/>
    </row>
    <row r="386" spans="2:11" ht="12.75" customHeight="1">
      <c r="B386" s="78" t="s">
        <v>202</v>
      </c>
      <c r="C386" s="57" t="s">
        <v>264</v>
      </c>
      <c r="D386" s="22" t="s">
        <v>18</v>
      </c>
      <c r="E386" s="48">
        <v>23.71764705882353</v>
      </c>
      <c r="F386" s="48">
        <f t="shared" si="26"/>
        <v>20.16</v>
      </c>
      <c r="G386" s="8"/>
      <c r="H386" s="87">
        <f t="shared" si="27"/>
        <v>23.49751073625566</v>
      </c>
      <c r="I386" s="86">
        <f t="shared" si="29"/>
        <v>0.7799744651216776</v>
      </c>
      <c r="J386" s="17"/>
      <c r="K386" s="17"/>
    </row>
    <row r="387" spans="2:11" ht="12.75" customHeight="1">
      <c r="B387" s="78" t="s">
        <v>203</v>
      </c>
      <c r="C387" s="57" t="s">
        <v>264</v>
      </c>
      <c r="D387" s="22" t="s">
        <v>19</v>
      </c>
      <c r="E387" s="48">
        <v>26.325</v>
      </c>
      <c r="F387" s="48">
        <f t="shared" si="26"/>
        <v>22.37625</v>
      </c>
      <c r="G387" s="8"/>
      <c r="H387" s="87">
        <f t="shared" si="27"/>
        <v>26.080663423221264</v>
      </c>
      <c r="I387" s="86">
        <f t="shared" si="29"/>
        <v>0.8657194258521298</v>
      </c>
      <c r="J387" s="17"/>
      <c r="K387" s="17"/>
    </row>
    <row r="388" spans="2:11" ht="7.5" customHeight="1">
      <c r="B388" s="78"/>
      <c r="C388" s="57"/>
      <c r="D388" s="22"/>
      <c r="E388" s="21"/>
      <c r="F388" s="48"/>
      <c r="G388" s="8"/>
      <c r="H388" s="87"/>
      <c r="I388" s="86"/>
      <c r="J388" s="17"/>
      <c r="K388" s="17"/>
    </row>
    <row r="389" spans="2:11" ht="12.75" customHeight="1">
      <c r="B389" s="78" t="s">
        <v>493</v>
      </c>
      <c r="C389" s="22" t="s">
        <v>204</v>
      </c>
      <c r="D389" s="22" t="s">
        <v>16</v>
      </c>
      <c r="E389" s="48">
        <v>6.3</v>
      </c>
      <c r="F389" s="48">
        <f t="shared" si="26"/>
        <v>5.3549999999999995</v>
      </c>
      <c r="G389" s="8"/>
      <c r="H389" s="87">
        <f t="shared" si="27"/>
        <v>6.241526289317909</v>
      </c>
      <c r="I389" s="86">
        <f aca="true" t="shared" si="30" ref="I389:I394">F389/$D$2</f>
        <v>0.20718071729794557</v>
      </c>
      <c r="J389" s="17"/>
      <c r="K389" s="17"/>
    </row>
    <row r="390" spans="2:11" ht="12.75" customHeight="1">
      <c r="B390" s="78" t="s">
        <v>494</v>
      </c>
      <c r="C390" s="22" t="s">
        <v>204</v>
      </c>
      <c r="D390" s="22" t="s">
        <v>181</v>
      </c>
      <c r="E390" s="77">
        <v>4.2</v>
      </c>
      <c r="F390" s="48">
        <f t="shared" si="26"/>
        <v>3.57</v>
      </c>
      <c r="G390" s="8"/>
      <c r="H390" s="87">
        <f t="shared" si="27"/>
        <v>4.161017526211939</v>
      </c>
      <c r="I390" s="86">
        <f t="shared" si="30"/>
        <v>0.13812047819863038</v>
      </c>
      <c r="J390" s="17"/>
      <c r="K390" s="17"/>
    </row>
    <row r="391" spans="2:11" ht="12.75" customHeight="1">
      <c r="B391" s="78" t="s">
        <v>495</v>
      </c>
      <c r="C391" s="22" t="s">
        <v>204</v>
      </c>
      <c r="D391" s="22" t="s">
        <v>17</v>
      </c>
      <c r="E391" s="48">
        <v>7.35</v>
      </c>
      <c r="F391" s="48">
        <f t="shared" si="26"/>
        <v>6.2475</v>
      </c>
      <c r="G391" s="8"/>
      <c r="H391" s="87">
        <f t="shared" si="27"/>
        <v>7.281780670870893</v>
      </c>
      <c r="I391" s="86">
        <f t="shared" si="30"/>
        <v>0.24171083684760317</v>
      </c>
      <c r="J391" s="17"/>
      <c r="K391" s="17"/>
    </row>
    <row r="392" spans="2:11" ht="12.75" customHeight="1">
      <c r="B392" s="78" t="s">
        <v>520</v>
      </c>
      <c r="C392" s="22" t="s">
        <v>204</v>
      </c>
      <c r="D392" s="22" t="s">
        <v>331</v>
      </c>
      <c r="E392" s="77">
        <v>5.4</v>
      </c>
      <c r="F392" s="48">
        <f t="shared" si="26"/>
        <v>4.59</v>
      </c>
      <c r="G392" s="8"/>
      <c r="H392" s="87">
        <f t="shared" si="27"/>
        <v>5.349879676558207</v>
      </c>
      <c r="I392" s="86">
        <f t="shared" si="30"/>
        <v>0.17758347196966764</v>
      </c>
      <c r="J392" s="17"/>
      <c r="K392" s="17"/>
    </row>
    <row r="393" spans="2:11" ht="12.75" customHeight="1">
      <c r="B393" s="78" t="s">
        <v>497</v>
      </c>
      <c r="C393" s="22" t="s">
        <v>204</v>
      </c>
      <c r="D393" s="22" t="s">
        <v>225</v>
      </c>
      <c r="E393" s="77">
        <v>5.4</v>
      </c>
      <c r="F393" s="48">
        <f t="shared" si="26"/>
        <v>4.59</v>
      </c>
      <c r="G393" s="8"/>
      <c r="H393" s="87">
        <f t="shared" si="27"/>
        <v>5.349879676558207</v>
      </c>
      <c r="I393" s="86">
        <f t="shared" si="30"/>
        <v>0.17758347196966764</v>
      </c>
      <c r="J393" s="17"/>
      <c r="K393" s="17"/>
    </row>
    <row r="394" spans="2:11" ht="12.75" customHeight="1">
      <c r="B394" s="78" t="s">
        <v>496</v>
      </c>
      <c r="C394" s="22" t="s">
        <v>204</v>
      </c>
      <c r="D394" s="22" t="s">
        <v>18</v>
      </c>
      <c r="E394" s="48">
        <v>7.54</v>
      </c>
      <c r="F394" s="48">
        <f t="shared" si="26"/>
        <v>6.409</v>
      </c>
      <c r="G394" s="8"/>
      <c r="H394" s="87">
        <f t="shared" si="27"/>
        <v>7.470017178009053</v>
      </c>
      <c r="I394" s="86">
        <f t="shared" si="30"/>
        <v>0.2479591441946841</v>
      </c>
      <c r="J394" s="17"/>
      <c r="K394" s="17"/>
    </row>
    <row r="395" spans="2:11" ht="7.5" customHeight="1">
      <c r="B395" s="78"/>
      <c r="C395" s="57"/>
      <c r="D395" s="22"/>
      <c r="E395" s="21"/>
      <c r="F395" s="48"/>
      <c r="G395" s="8"/>
      <c r="H395" s="87"/>
      <c r="I395" s="86"/>
      <c r="J395" s="17"/>
      <c r="K395" s="17"/>
    </row>
    <row r="396" spans="2:11" ht="12.75" customHeight="1">
      <c r="B396" s="78" t="s">
        <v>206</v>
      </c>
      <c r="C396" s="22" t="s">
        <v>205</v>
      </c>
      <c r="D396" s="22" t="s">
        <v>16</v>
      </c>
      <c r="E396" s="48">
        <v>1007.8615384615385</v>
      </c>
      <c r="F396" s="48">
        <f t="shared" si="26"/>
        <v>856.6823076923077</v>
      </c>
      <c r="G396" s="8"/>
      <c r="H396" s="87">
        <f t="shared" si="27"/>
        <v>998.5070298889025</v>
      </c>
      <c r="I396" s="86">
        <f>F396/$D$2</f>
        <v>33.1443613453131</v>
      </c>
      <c r="J396" s="17"/>
      <c r="K396" s="17"/>
    </row>
    <row r="397" spans="2:11" ht="12.75" customHeight="1">
      <c r="B397" s="78" t="s">
        <v>207</v>
      </c>
      <c r="C397" s="22" t="s">
        <v>205</v>
      </c>
      <c r="D397" s="22" t="s">
        <v>181</v>
      </c>
      <c r="E397" s="48">
        <v>1007.8615384615385</v>
      </c>
      <c r="F397" s="48">
        <f t="shared" si="26"/>
        <v>856.6823076923077</v>
      </c>
      <c r="G397" s="8"/>
      <c r="H397" s="87">
        <f t="shared" si="27"/>
        <v>998.5070298889025</v>
      </c>
      <c r="I397" s="86">
        <f>F397/$D$2</f>
        <v>33.1443613453131</v>
      </c>
      <c r="J397" s="17"/>
      <c r="K397" s="17"/>
    </row>
    <row r="398" spans="2:11" ht="12.75" customHeight="1">
      <c r="B398" s="78" t="s">
        <v>208</v>
      </c>
      <c r="C398" s="22" t="s">
        <v>205</v>
      </c>
      <c r="D398" s="22" t="s">
        <v>17</v>
      </c>
      <c r="E398" s="48">
        <v>1134.4259421560032</v>
      </c>
      <c r="F398" s="48">
        <f t="shared" si="26"/>
        <v>964.2620508326027</v>
      </c>
      <c r="G398" s="8"/>
      <c r="H398" s="87">
        <f t="shared" si="27"/>
        <v>1123.8967208334811</v>
      </c>
      <c r="I398" s="86">
        <f>F398/$D$2</f>
        <v>37.30653657417118</v>
      </c>
      <c r="J398" s="17"/>
      <c r="K398" s="17"/>
    </row>
    <row r="399" spans="2:11" ht="12.75" customHeight="1">
      <c r="B399" s="78" t="s">
        <v>209</v>
      </c>
      <c r="C399" s="22" t="s">
        <v>205</v>
      </c>
      <c r="D399" s="22" t="s">
        <v>18</v>
      </c>
      <c r="E399" s="48">
        <v>1260.3723974763407</v>
      </c>
      <c r="F399" s="48">
        <f t="shared" si="26"/>
        <v>1071.3165378548895</v>
      </c>
      <c r="G399" s="8"/>
      <c r="H399" s="87">
        <f t="shared" si="27"/>
        <v>1248.6741989173365</v>
      </c>
      <c r="I399" s="86">
        <f>F399/$D$2</f>
        <v>41.448390058996765</v>
      </c>
      <c r="J399" s="17"/>
      <c r="K399" s="17"/>
    </row>
    <row r="400" spans="2:11" ht="7.5" customHeight="1">
      <c r="B400" s="78"/>
      <c r="C400" s="57"/>
      <c r="D400" s="22"/>
      <c r="E400" s="21"/>
      <c r="F400" s="48"/>
      <c r="G400" s="8"/>
      <c r="H400" s="87"/>
      <c r="I400" s="86"/>
      <c r="J400" s="17"/>
      <c r="K400" s="17"/>
    </row>
    <row r="401" spans="2:11" ht="12.75" customHeight="1">
      <c r="B401" s="78" t="s">
        <v>265</v>
      </c>
      <c r="C401" s="22" t="s">
        <v>210</v>
      </c>
      <c r="D401" s="22"/>
      <c r="E401" s="48">
        <v>166.26779661016948</v>
      </c>
      <c r="F401" s="48">
        <f t="shared" si="26"/>
        <v>141.32762711864405</v>
      </c>
      <c r="G401" s="8"/>
      <c r="H401" s="87">
        <f t="shared" si="27"/>
        <v>164.72457517608507</v>
      </c>
      <c r="I401" s="86">
        <f>F401/$D$2</f>
        <v>5.467854184959339</v>
      </c>
      <c r="J401" s="17"/>
      <c r="K401" s="17"/>
    </row>
    <row r="402" spans="2:11" ht="7.5" customHeight="1">
      <c r="B402" s="78"/>
      <c r="C402" s="57"/>
      <c r="D402" s="22"/>
      <c r="E402" s="21"/>
      <c r="F402" s="48"/>
      <c r="G402" s="8"/>
      <c r="H402" s="87"/>
      <c r="I402" s="86"/>
      <c r="J402" s="17"/>
      <c r="K402" s="17"/>
    </row>
    <row r="403" spans="2:11" ht="12.75" customHeight="1">
      <c r="B403" s="78" t="s">
        <v>212</v>
      </c>
      <c r="C403" s="22" t="s">
        <v>216</v>
      </c>
      <c r="D403" s="22" t="s">
        <v>16</v>
      </c>
      <c r="E403" s="48">
        <v>28.17391304347826</v>
      </c>
      <c r="F403" s="48">
        <f t="shared" si="26"/>
        <v>23.94782608695652</v>
      </c>
      <c r="G403" s="8"/>
      <c r="H403" s="87">
        <f t="shared" si="27"/>
        <v>27.912415703781953</v>
      </c>
      <c r="I403" s="86">
        <f>F403/$D$2</f>
        <v>0.9265224624504399</v>
      </c>
      <c r="J403" s="17"/>
      <c r="K403" s="17"/>
    </row>
    <row r="404" spans="2:11" ht="12.75" customHeight="1">
      <c r="B404" s="78" t="s">
        <v>213</v>
      </c>
      <c r="C404" s="22" t="s">
        <v>216</v>
      </c>
      <c r="D404" s="22" t="s">
        <v>17</v>
      </c>
      <c r="E404" s="48">
        <v>29.90769230769231</v>
      </c>
      <c r="F404" s="48">
        <f t="shared" si="26"/>
        <v>25.421538461538464</v>
      </c>
      <c r="G404" s="8"/>
      <c r="H404" s="87">
        <f t="shared" si="27"/>
        <v>29.630102824014692</v>
      </c>
      <c r="I404" s="86">
        <f>F404/$D$2</f>
        <v>0.9835392293704671</v>
      </c>
      <c r="J404" s="17"/>
      <c r="K404" s="17"/>
    </row>
    <row r="405" spans="2:11" ht="12.75" customHeight="1">
      <c r="B405" s="78" t="s">
        <v>214</v>
      </c>
      <c r="C405" s="22" t="s">
        <v>216</v>
      </c>
      <c r="D405" s="22" t="s">
        <v>18</v>
      </c>
      <c r="E405" s="48">
        <v>31.655172413793107</v>
      </c>
      <c r="F405" s="48">
        <f t="shared" si="26"/>
        <v>26.90689655172414</v>
      </c>
      <c r="G405" s="8"/>
      <c r="H405" s="87">
        <f t="shared" si="27"/>
        <v>31.361363621203292</v>
      </c>
      <c r="I405" s="86">
        <f>F405/$D$2</f>
        <v>1.0410065598221898</v>
      </c>
      <c r="J405" s="17"/>
      <c r="K405" s="17"/>
    </row>
    <row r="406" spans="2:11" ht="12.75" customHeight="1">
      <c r="B406" s="78" t="s">
        <v>215</v>
      </c>
      <c r="C406" s="22" t="s">
        <v>216</v>
      </c>
      <c r="D406" s="22" t="s">
        <v>19</v>
      </c>
      <c r="E406" s="48">
        <v>33.04411764705882</v>
      </c>
      <c r="F406" s="48">
        <f t="shared" si="26"/>
        <v>28.087499999999995</v>
      </c>
      <c r="G406" s="8"/>
      <c r="H406" s="87">
        <f t="shared" si="27"/>
        <v>32.73741730181452</v>
      </c>
      <c r="I406" s="86">
        <f>F406/$D$2</f>
        <v>1.0866831740627536</v>
      </c>
      <c r="J406" s="17"/>
      <c r="K406" s="17"/>
    </row>
    <row r="407" spans="2:11" ht="7.5" customHeight="1">
      <c r="B407" s="78" t="s">
        <v>211</v>
      </c>
      <c r="C407" s="57"/>
      <c r="D407" s="22"/>
      <c r="E407" s="21"/>
      <c r="F407" s="48"/>
      <c r="G407" s="8"/>
      <c r="H407" s="87"/>
      <c r="I407" s="86"/>
      <c r="J407" s="17"/>
      <c r="K407" s="17"/>
    </row>
    <row r="408" spans="2:11" ht="12.75" customHeight="1">
      <c r="B408" s="78" t="s">
        <v>217</v>
      </c>
      <c r="C408" s="22" t="s">
        <v>220</v>
      </c>
      <c r="D408" s="22" t="s">
        <v>16</v>
      </c>
      <c r="E408" s="48">
        <v>11.666666666666666</v>
      </c>
      <c r="F408" s="48">
        <f t="shared" si="26"/>
        <v>9.916666666666666</v>
      </c>
      <c r="G408" s="8"/>
      <c r="H408" s="87">
        <f t="shared" si="27"/>
        <v>11.558382017255386</v>
      </c>
      <c r="I408" s="86">
        <f>F408/$D$2</f>
        <v>0.3836679949961955</v>
      </c>
      <c r="J408" s="17"/>
      <c r="K408" s="17"/>
    </row>
    <row r="409" spans="2:11" ht="12.75" customHeight="1">
      <c r="B409" s="78" t="s">
        <v>218</v>
      </c>
      <c r="C409" s="22" t="s">
        <v>220</v>
      </c>
      <c r="D409" s="22" t="s">
        <v>17</v>
      </c>
      <c r="E409" s="48">
        <v>14.538461538461542</v>
      </c>
      <c r="F409" s="48">
        <f t="shared" si="26"/>
        <v>12.35769230769231</v>
      </c>
      <c r="G409" s="8"/>
      <c r="H409" s="87">
        <f t="shared" si="27"/>
        <v>14.403522206118256</v>
      </c>
      <c r="I409" s="86">
        <f>F409/$D$2</f>
        <v>0.4781093476106438</v>
      </c>
      <c r="J409" s="17"/>
      <c r="K409" s="17"/>
    </row>
    <row r="410" spans="2:11" ht="12.75" customHeight="1">
      <c r="B410" s="78" t="s">
        <v>219</v>
      </c>
      <c r="C410" s="22" t="s">
        <v>220</v>
      </c>
      <c r="D410" s="22" t="s">
        <v>18</v>
      </c>
      <c r="E410" s="48">
        <v>19.7625</v>
      </c>
      <c r="F410" s="48">
        <f t="shared" si="26"/>
        <v>16.798125</v>
      </c>
      <c r="G410" s="8"/>
      <c r="H410" s="87">
        <f t="shared" si="27"/>
        <v>19.579073538515107</v>
      </c>
      <c r="I410" s="86">
        <f>F410/$D$2</f>
        <v>0.6499061786667698</v>
      </c>
      <c r="J410" s="17"/>
      <c r="K410" s="17"/>
    </row>
    <row r="411" spans="2:11" ht="12.75" customHeight="1">
      <c r="B411" s="78" t="s">
        <v>454</v>
      </c>
      <c r="C411" s="22" t="s">
        <v>220</v>
      </c>
      <c r="D411" s="22" t="s">
        <v>19</v>
      </c>
      <c r="E411" s="48">
        <v>19.57894736842105</v>
      </c>
      <c r="F411" s="48">
        <f t="shared" si="26"/>
        <v>16.642105263157895</v>
      </c>
      <c r="G411" s="8"/>
      <c r="H411" s="87">
        <f t="shared" si="27"/>
        <v>19.39722455828122</v>
      </c>
      <c r="I411" s="86">
        <f>F411/$D$2</f>
        <v>0.6438698983695552</v>
      </c>
      <c r="J411" s="17"/>
      <c r="K411" s="17"/>
    </row>
    <row r="412" spans="2:11" ht="7.5" customHeight="1">
      <c r="B412" s="78"/>
      <c r="C412" s="57"/>
      <c r="D412" s="22"/>
      <c r="E412" s="21"/>
      <c r="F412" s="48"/>
      <c r="G412" s="8"/>
      <c r="H412" s="87"/>
      <c r="I412" s="86"/>
      <c r="J412" s="17"/>
      <c r="K412" s="17"/>
    </row>
    <row r="413" spans="2:11" ht="12.75" customHeight="1">
      <c r="B413" s="78" t="s">
        <v>222</v>
      </c>
      <c r="C413" s="57" t="s">
        <v>221</v>
      </c>
      <c r="D413" s="62">
        <v>0.5</v>
      </c>
      <c r="E413" s="48">
        <v>19.7625</v>
      </c>
      <c r="F413" s="48">
        <f t="shared" si="26"/>
        <v>16.798125</v>
      </c>
      <c r="G413" s="8"/>
      <c r="H413" s="87">
        <f t="shared" si="27"/>
        <v>19.579073538515107</v>
      </c>
      <c r="I413" s="86">
        <f>F413/$D$2</f>
        <v>0.6499061786667698</v>
      </c>
      <c r="J413" s="17"/>
      <c r="K413" s="17"/>
    </row>
    <row r="414" spans="2:11" ht="12.75" customHeight="1">
      <c r="B414" s="78" t="s">
        <v>223</v>
      </c>
      <c r="C414" s="57" t="s">
        <v>221</v>
      </c>
      <c r="D414" s="62">
        <v>0.75</v>
      </c>
      <c r="E414" s="48">
        <v>21.913043478260867</v>
      </c>
      <c r="F414" s="48">
        <f t="shared" si="26"/>
        <v>18.626086956521736</v>
      </c>
      <c r="G414" s="8"/>
      <c r="H414" s="87">
        <f t="shared" si="27"/>
        <v>21.709656658497074</v>
      </c>
      <c r="I414" s="86">
        <f>F414/$D$2</f>
        <v>0.7206285819058976</v>
      </c>
      <c r="J414" s="17"/>
      <c r="K414" s="17"/>
    </row>
    <row r="415" spans="2:11" ht="12.75" customHeight="1">
      <c r="B415" s="99"/>
      <c r="C415" s="63"/>
      <c r="D415" s="63"/>
      <c r="E415" s="63"/>
      <c r="F415" s="53"/>
      <c r="G415" s="54"/>
      <c r="H415" s="54"/>
      <c r="I415" s="55"/>
      <c r="J415" s="17"/>
      <c r="K415" s="17"/>
    </row>
    <row r="416" spans="2:11" s="3" customFormat="1" ht="12.75" customHeight="1">
      <c r="B416" s="91"/>
      <c r="C416" s="24"/>
      <c r="D416" s="24"/>
      <c r="E416" s="24"/>
      <c r="F416" s="23"/>
      <c r="G416" s="9"/>
      <c r="H416" s="9"/>
      <c r="I416" s="23"/>
      <c r="J416" s="47"/>
      <c r="K416" s="18"/>
    </row>
    <row r="417" spans="2:11" s="3" customFormat="1" ht="12.75" customHeight="1">
      <c r="B417" s="91"/>
      <c r="C417" s="24"/>
      <c r="D417" s="24"/>
      <c r="E417" s="24"/>
      <c r="F417" s="23"/>
      <c r="G417" s="9"/>
      <c r="I417" s="23"/>
      <c r="J417" s="47"/>
      <c r="K417" s="18"/>
    </row>
    <row r="418" spans="2:11" s="3" customFormat="1" ht="12.75" customHeight="1">
      <c r="B418" s="91"/>
      <c r="C418" s="24"/>
      <c r="D418" s="24"/>
      <c r="E418" s="24"/>
      <c r="F418" s="23"/>
      <c r="G418" s="9"/>
      <c r="H418" s="38"/>
      <c r="I418" s="23"/>
      <c r="J418" s="47"/>
      <c r="K418" s="18"/>
    </row>
    <row r="419" spans="2:11" s="3" customFormat="1" ht="12.75" customHeight="1">
      <c r="B419" s="91"/>
      <c r="C419" s="24"/>
      <c r="D419" s="24"/>
      <c r="E419" s="24"/>
      <c r="F419" s="23"/>
      <c r="G419" s="9"/>
      <c r="H419" s="38"/>
      <c r="I419" s="23"/>
      <c r="J419" s="47"/>
      <c r="K419" s="18"/>
    </row>
    <row r="420" spans="2:11" s="3" customFormat="1" ht="12.75" customHeight="1">
      <c r="B420" s="91"/>
      <c r="C420" s="24"/>
      <c r="D420" s="24"/>
      <c r="E420" s="24"/>
      <c r="F420" s="23"/>
      <c r="G420" s="9"/>
      <c r="H420" s="38" t="s">
        <v>362</v>
      </c>
      <c r="I420" s="23"/>
      <c r="J420" s="47"/>
      <c r="K420" s="18"/>
    </row>
    <row r="421" spans="2:11" s="71" customFormat="1" ht="15.75">
      <c r="B421" s="108" t="s">
        <v>0</v>
      </c>
      <c r="C421" s="108"/>
      <c r="D421" s="108"/>
      <c r="E421" s="108"/>
      <c r="F421" s="108"/>
      <c r="G421" s="66"/>
      <c r="H421" s="66"/>
      <c r="I421" s="68"/>
      <c r="J421" s="69"/>
      <c r="K421" s="70"/>
    </row>
    <row r="422" spans="2:11" s="3" customFormat="1" ht="12.75">
      <c r="B422" s="92"/>
      <c r="C422" s="26"/>
      <c r="D422" s="26"/>
      <c r="E422" s="26"/>
      <c r="F422" s="26"/>
      <c r="G422" s="1"/>
      <c r="H422" s="1"/>
      <c r="I422" s="38"/>
      <c r="J422" s="17"/>
      <c r="K422" s="18"/>
    </row>
    <row r="423" spans="2:11" s="3" customFormat="1" ht="12.75">
      <c r="B423" s="109" t="s">
        <v>87</v>
      </c>
      <c r="C423" s="109"/>
      <c r="D423" s="109"/>
      <c r="E423" s="109"/>
      <c r="F423" s="109"/>
      <c r="G423" s="5"/>
      <c r="H423" s="5"/>
      <c r="I423" s="23"/>
      <c r="J423" s="17"/>
      <c r="K423" s="18"/>
    </row>
    <row r="424" spans="2:11" s="3" customFormat="1" ht="12.75" customHeight="1">
      <c r="B424" s="91"/>
      <c r="C424" s="24"/>
      <c r="D424" s="24"/>
      <c r="E424" s="24"/>
      <c r="F424" s="23"/>
      <c r="G424" s="9"/>
      <c r="H424" s="9"/>
      <c r="I424" s="23"/>
      <c r="J424" s="47"/>
      <c r="K424" s="18"/>
    </row>
    <row r="425" spans="2:11" s="3" customFormat="1" ht="12.75">
      <c r="B425" s="90" t="s">
        <v>1</v>
      </c>
      <c r="C425" s="19" t="s">
        <v>2</v>
      </c>
      <c r="D425" s="20" t="s">
        <v>3</v>
      </c>
      <c r="E425" s="105"/>
      <c r="F425" s="20" t="s">
        <v>553</v>
      </c>
      <c r="G425" s="12" t="s">
        <v>251</v>
      </c>
      <c r="H425" s="20" t="s">
        <v>554</v>
      </c>
      <c r="I425" s="20" t="s">
        <v>555</v>
      </c>
      <c r="J425" s="17"/>
      <c r="K425" s="18"/>
    </row>
    <row r="426" spans="2:11" ht="12.75" customHeight="1">
      <c r="B426" s="100" t="s">
        <v>552</v>
      </c>
      <c r="C426" s="82"/>
      <c r="D426" s="83"/>
      <c r="E426" s="88"/>
      <c r="F426" s="84"/>
      <c r="G426" s="72"/>
      <c r="H426" s="72"/>
      <c r="I426" s="73"/>
      <c r="J426" s="17"/>
      <c r="K426" s="17"/>
    </row>
    <row r="427" spans="2:11" ht="12.75" customHeight="1">
      <c r="B427" s="78" t="s">
        <v>521</v>
      </c>
      <c r="C427" s="33" t="s">
        <v>224</v>
      </c>
      <c r="D427" s="22" t="s">
        <v>225</v>
      </c>
      <c r="E427" s="48">
        <v>196.58612440191385</v>
      </c>
      <c r="F427" s="48">
        <f aca="true" t="shared" si="31" ref="F427:F460">E427*0.85</f>
        <v>167.09820574162677</v>
      </c>
      <c r="G427" s="8"/>
      <c r="H427" s="87">
        <f aca="true" t="shared" si="32" ref="H427:H460">I427*30.126</f>
        <v>194.76150215391527</v>
      </c>
      <c r="I427" s="86">
        <f>F427/$D$2</f>
        <v>6.464897502287568</v>
      </c>
      <c r="J427" s="17"/>
      <c r="K427" s="17"/>
    </row>
    <row r="428" spans="2:11" ht="12.75" customHeight="1">
      <c r="B428" s="78" t="s">
        <v>522</v>
      </c>
      <c r="C428" s="33" t="s">
        <v>224</v>
      </c>
      <c r="D428" s="22" t="s">
        <v>226</v>
      </c>
      <c r="E428" s="48">
        <v>193.57864077669902</v>
      </c>
      <c r="F428" s="48">
        <f t="shared" si="31"/>
        <v>164.54184466019416</v>
      </c>
      <c r="G428" s="8"/>
      <c r="H428" s="87">
        <f t="shared" si="32"/>
        <v>191.78193261241185</v>
      </c>
      <c r="I428" s="86">
        <f>F428/$D$2</f>
        <v>6.365993912647276</v>
      </c>
      <c r="J428" s="17"/>
      <c r="K428" s="17"/>
    </row>
    <row r="429" spans="2:11" ht="12.75" customHeight="1">
      <c r="B429" s="78" t="s">
        <v>523</v>
      </c>
      <c r="C429" s="33" t="s">
        <v>224</v>
      </c>
      <c r="D429" s="22" t="s">
        <v>524</v>
      </c>
      <c r="E429" s="48">
        <v>441</v>
      </c>
      <c r="F429" s="48">
        <f t="shared" si="31"/>
        <v>374.84999999999997</v>
      </c>
      <c r="G429" s="8"/>
      <c r="H429" s="87">
        <f t="shared" si="32"/>
        <v>436.90684025225363</v>
      </c>
      <c r="I429" s="86">
        <f>F429/$D$2</f>
        <v>14.50265021085619</v>
      </c>
      <c r="J429" s="17"/>
      <c r="K429" s="17"/>
    </row>
    <row r="430" spans="2:11" ht="7.5" customHeight="1">
      <c r="B430" s="78"/>
      <c r="C430" s="57"/>
      <c r="D430" s="22"/>
      <c r="E430" s="21"/>
      <c r="F430" s="48"/>
      <c r="G430" s="8"/>
      <c r="H430" s="87"/>
      <c r="I430" s="86"/>
      <c r="J430" s="17"/>
      <c r="K430" s="17"/>
    </row>
    <row r="431" spans="2:11" ht="12.75" customHeight="1">
      <c r="B431" s="78" t="s">
        <v>525</v>
      </c>
      <c r="C431" s="22" t="s">
        <v>77</v>
      </c>
      <c r="D431" s="22" t="s">
        <v>227</v>
      </c>
      <c r="E431" s="48">
        <v>207.11506849315066</v>
      </c>
      <c r="F431" s="48">
        <f t="shared" si="31"/>
        <v>176.04780821917805</v>
      </c>
      <c r="G431" s="8"/>
      <c r="H431" s="87">
        <f t="shared" si="32"/>
        <v>205.19272141490146</v>
      </c>
      <c r="I431" s="86">
        <f>F431/$D$2</f>
        <v>6.811150548194298</v>
      </c>
      <c r="J431" s="17"/>
      <c r="K431" s="17"/>
    </row>
    <row r="432" spans="2:11" ht="12.75" customHeight="1">
      <c r="B432" s="78" t="s">
        <v>526</v>
      </c>
      <c r="C432" s="22" t="s">
        <v>77</v>
      </c>
      <c r="D432" s="22" t="s">
        <v>527</v>
      </c>
      <c r="E432" s="48">
        <v>606.9</v>
      </c>
      <c r="F432" s="48">
        <f t="shared" si="31"/>
        <v>515.865</v>
      </c>
      <c r="G432" s="8"/>
      <c r="H432" s="87">
        <f t="shared" si="32"/>
        <v>601.2670325376253</v>
      </c>
      <c r="I432" s="86">
        <f>F432/$D$2</f>
        <v>19.95840909970209</v>
      </c>
      <c r="J432" s="17"/>
      <c r="K432" s="17"/>
    </row>
    <row r="433" spans="2:11" ht="7.5" customHeight="1">
      <c r="B433" s="78"/>
      <c r="C433" s="57"/>
      <c r="D433" s="22"/>
      <c r="E433" s="21"/>
      <c r="F433" s="48"/>
      <c r="G433" s="8"/>
      <c r="H433" s="87"/>
      <c r="I433" s="86"/>
      <c r="J433" s="17"/>
      <c r="K433" s="17"/>
    </row>
    <row r="434" spans="2:11" ht="12.75" customHeight="1">
      <c r="B434" s="78" t="s">
        <v>528</v>
      </c>
      <c r="C434" s="57" t="s">
        <v>228</v>
      </c>
      <c r="D434" s="22" t="s">
        <v>229</v>
      </c>
      <c r="E434" s="48">
        <v>111.94033613445379</v>
      </c>
      <c r="F434" s="48">
        <f t="shared" si="31"/>
        <v>95.14928571428571</v>
      </c>
      <c r="G434" s="8"/>
      <c r="H434" s="87">
        <f t="shared" si="32"/>
        <v>110.90135727274235</v>
      </c>
      <c r="I434" s="86">
        <f>F434/$D$2</f>
        <v>3.681250656334805</v>
      </c>
      <c r="J434" s="17"/>
      <c r="K434" s="17"/>
    </row>
    <row r="435" spans="2:11" ht="12.75" customHeight="1">
      <c r="B435" s="78" t="s">
        <v>529</v>
      </c>
      <c r="C435" s="57" t="s">
        <v>228</v>
      </c>
      <c r="D435" s="22" t="s">
        <v>230</v>
      </c>
      <c r="E435" s="48">
        <v>133.84195804195804</v>
      </c>
      <c r="F435" s="48">
        <f t="shared" si="31"/>
        <v>113.76566433566433</v>
      </c>
      <c r="G435" s="8"/>
      <c r="H435" s="87">
        <f t="shared" si="32"/>
        <v>132.5996983702644</v>
      </c>
      <c r="I435" s="86">
        <f>F435/$D$2</f>
        <v>4.401503630427683</v>
      </c>
      <c r="J435" s="17"/>
      <c r="K435" s="17"/>
    </row>
    <row r="436" spans="2:11" ht="7.5" customHeight="1">
      <c r="B436" s="78"/>
      <c r="C436" s="57"/>
      <c r="D436" s="22"/>
      <c r="E436" s="21"/>
      <c r="F436" s="48"/>
      <c r="G436" s="8"/>
      <c r="H436" s="87"/>
      <c r="I436" s="86"/>
      <c r="J436" s="17"/>
      <c r="K436" s="17"/>
    </row>
    <row r="437" spans="2:11" ht="12.75" customHeight="1">
      <c r="B437" s="78" t="s">
        <v>530</v>
      </c>
      <c r="C437" s="57" t="s">
        <v>231</v>
      </c>
      <c r="D437" s="22" t="s">
        <v>229</v>
      </c>
      <c r="E437" s="48">
        <v>148.55696202531644</v>
      </c>
      <c r="F437" s="48">
        <f t="shared" si="31"/>
        <v>126.27341772151897</v>
      </c>
      <c r="G437" s="8"/>
      <c r="H437" s="87">
        <f t="shared" si="32"/>
        <v>147.1781244352722</v>
      </c>
      <c r="I437" s="86">
        <f>F437/$D$2</f>
        <v>4.8854187225410675</v>
      </c>
      <c r="J437" s="17"/>
      <c r="K437" s="17"/>
    </row>
    <row r="438" spans="2:11" ht="12.75" customHeight="1">
      <c r="B438" s="78" t="s">
        <v>531</v>
      </c>
      <c r="C438" s="57" t="s">
        <v>231</v>
      </c>
      <c r="D438" s="22" t="s">
        <v>230</v>
      </c>
      <c r="E438" s="48">
        <v>161.17894736842103</v>
      </c>
      <c r="F438" s="48">
        <f t="shared" si="31"/>
        <v>137.0021052631579</v>
      </c>
      <c r="G438" s="8"/>
      <c r="H438" s="87">
        <f t="shared" si="32"/>
        <v>159.6829582991409</v>
      </c>
      <c r="I438" s="86">
        <f>F438/$D$2</f>
        <v>5.3005031633519515</v>
      </c>
      <c r="J438" s="17"/>
      <c r="K438" s="17"/>
    </row>
    <row r="439" spans="2:11" ht="7.5" customHeight="1">
      <c r="B439" s="78"/>
      <c r="C439" s="57"/>
      <c r="D439" s="22"/>
      <c r="E439" s="21"/>
      <c r="F439" s="48"/>
      <c r="G439" s="8"/>
      <c r="H439" s="87"/>
      <c r="I439" s="86"/>
      <c r="J439" s="17"/>
      <c r="K439" s="17"/>
    </row>
    <row r="440" spans="2:11" ht="12.75" customHeight="1">
      <c r="B440" s="78" t="s">
        <v>535</v>
      </c>
      <c r="C440" s="22" t="s">
        <v>232</v>
      </c>
      <c r="D440" s="22" t="s">
        <v>270</v>
      </c>
      <c r="E440" s="48">
        <v>174.68756756756756</v>
      </c>
      <c r="F440" s="48">
        <f t="shared" si="31"/>
        <v>148.4844324324324</v>
      </c>
      <c r="G440" s="8"/>
      <c r="H440" s="87">
        <f t="shared" si="32"/>
        <v>173.06619768094782</v>
      </c>
      <c r="I440" s="86">
        <f>F440/$D$2</f>
        <v>5.744745325663806</v>
      </c>
      <c r="J440" s="17"/>
      <c r="K440" s="17"/>
    </row>
    <row r="441" spans="2:11" ht="12.75" customHeight="1">
      <c r="B441" s="78" t="s">
        <v>536</v>
      </c>
      <c r="C441" s="22" t="s">
        <v>232</v>
      </c>
      <c r="D441" s="22" t="s">
        <v>271</v>
      </c>
      <c r="E441" s="48">
        <v>447.48529411764713</v>
      </c>
      <c r="F441" s="48">
        <f t="shared" si="31"/>
        <v>380.36250000000007</v>
      </c>
      <c r="G441" s="8"/>
      <c r="H441" s="87">
        <f t="shared" si="32"/>
        <v>443.33194084419864</v>
      </c>
      <c r="I441" s="86">
        <f>F441/$D$2</f>
        <v>14.715924478662902</v>
      </c>
      <c r="J441" s="17"/>
      <c r="K441" s="17"/>
    </row>
    <row r="442" spans="2:11" ht="12.75" customHeight="1">
      <c r="B442" s="78" t="s">
        <v>537</v>
      </c>
      <c r="C442" s="22" t="s">
        <v>232</v>
      </c>
      <c r="D442" s="22" t="s">
        <v>272</v>
      </c>
      <c r="E442" s="48">
        <v>209.16591928251117</v>
      </c>
      <c r="F442" s="48">
        <f t="shared" si="31"/>
        <v>177.7910313901345</v>
      </c>
      <c r="G442" s="8"/>
      <c r="H442" s="87">
        <f t="shared" si="32"/>
        <v>207.2245371478002</v>
      </c>
      <c r="I442" s="86">
        <f>F442/$D$2</f>
        <v>6.878594474799183</v>
      </c>
      <c r="J442" s="17"/>
      <c r="K442" s="17"/>
    </row>
    <row r="443" spans="2:11" ht="7.5" customHeight="1">
      <c r="B443" s="78"/>
      <c r="C443" s="57"/>
      <c r="D443" s="22"/>
      <c r="E443" s="48"/>
      <c r="F443" s="48"/>
      <c r="G443" s="8"/>
      <c r="H443" s="87"/>
      <c r="I443" s="86"/>
      <c r="J443" s="17"/>
      <c r="K443" s="17"/>
    </row>
    <row r="444" spans="2:11" ht="12.75" customHeight="1">
      <c r="B444" s="78" t="s">
        <v>538</v>
      </c>
      <c r="C444" s="22" t="s">
        <v>4</v>
      </c>
      <c r="D444" s="22" t="s">
        <v>225</v>
      </c>
      <c r="E444" s="48">
        <v>216.3913043478261</v>
      </c>
      <c r="F444" s="48">
        <f t="shared" si="31"/>
        <v>183.93260869565216</v>
      </c>
      <c r="G444" s="8"/>
      <c r="H444" s="87">
        <f t="shared" si="32"/>
        <v>214.3828595026586</v>
      </c>
      <c r="I444" s="86">
        <f>F444/$D$2</f>
        <v>7.116207246320739</v>
      </c>
      <c r="J444" s="17"/>
      <c r="K444" s="17"/>
    </row>
    <row r="445" spans="2:11" ht="12.75" customHeight="1">
      <c r="B445" s="78" t="s">
        <v>539</v>
      </c>
      <c r="C445" s="22" t="s">
        <v>4</v>
      </c>
      <c r="D445" s="22" t="s">
        <v>226</v>
      </c>
      <c r="E445" s="48">
        <v>235.296</v>
      </c>
      <c r="F445" s="48">
        <f t="shared" si="31"/>
        <v>200.0016</v>
      </c>
      <c r="G445" s="8"/>
      <c r="H445" s="87">
        <f t="shared" si="32"/>
        <v>233.1120904398963</v>
      </c>
      <c r="I445" s="86">
        <f>F445/$D$2</f>
        <v>7.737903818624985</v>
      </c>
      <c r="J445" s="17"/>
      <c r="K445" s="17"/>
    </row>
    <row r="446" spans="2:11" ht="12.75" customHeight="1">
      <c r="B446" s="78" t="s">
        <v>544</v>
      </c>
      <c r="C446" s="22" t="s">
        <v>4</v>
      </c>
      <c r="D446" s="22" t="s">
        <v>524</v>
      </c>
      <c r="E446" s="48">
        <v>551.4</v>
      </c>
      <c r="F446" s="48">
        <f t="shared" si="31"/>
        <v>468.68999999999994</v>
      </c>
      <c r="G446" s="8"/>
      <c r="H446" s="87">
        <f t="shared" si="32"/>
        <v>546.2821580841103</v>
      </c>
      <c r="I446" s="86">
        <f>F446/$D$2</f>
        <v>18.133245637791617</v>
      </c>
      <c r="J446" s="17"/>
      <c r="K446" s="17"/>
    </row>
    <row r="447" spans="2:11" ht="7.5" customHeight="1">
      <c r="B447" s="78"/>
      <c r="C447" s="57"/>
      <c r="D447" s="22"/>
      <c r="E447" s="21"/>
      <c r="F447" s="48"/>
      <c r="G447" s="8"/>
      <c r="H447" s="87"/>
      <c r="I447" s="86"/>
      <c r="J447" s="17"/>
      <c r="K447" s="17"/>
    </row>
    <row r="448" spans="2:11" ht="12.75" customHeight="1">
      <c r="B448" s="78" t="s">
        <v>532</v>
      </c>
      <c r="C448" s="22" t="s">
        <v>6</v>
      </c>
      <c r="D448" s="22" t="s">
        <v>273</v>
      </c>
      <c r="E448" s="48">
        <v>242.52140077821016</v>
      </c>
      <c r="F448" s="48">
        <f t="shared" si="31"/>
        <v>206.14319066147863</v>
      </c>
      <c r="G448" s="8"/>
      <c r="H448" s="87">
        <f t="shared" si="32"/>
        <v>240.27042836181008</v>
      </c>
      <c r="I448" s="86">
        <f>F448/$D$2</f>
        <v>7.975517106878114</v>
      </c>
      <c r="J448" s="17"/>
      <c r="K448" s="17"/>
    </row>
    <row r="449" spans="2:11" ht="12.75" customHeight="1">
      <c r="B449" s="78" t="s">
        <v>533</v>
      </c>
      <c r="C449" s="22" t="s">
        <v>6</v>
      </c>
      <c r="D449" s="22" t="s">
        <v>534</v>
      </c>
      <c r="E449" s="48">
        <v>330.9</v>
      </c>
      <c r="F449" s="48">
        <f t="shared" si="31"/>
        <v>281.265</v>
      </c>
      <c r="G449" s="8"/>
      <c r="H449" s="87">
        <f t="shared" si="32"/>
        <v>327.8287379579835</v>
      </c>
      <c r="I449" s="86">
        <f>F449/$D$2</f>
        <v>10.881920532363523</v>
      </c>
      <c r="J449" s="17"/>
      <c r="K449" s="17"/>
    </row>
    <row r="450" spans="2:11" ht="7.5" customHeight="1">
      <c r="B450" s="78"/>
      <c r="C450" s="22"/>
      <c r="D450" s="22"/>
      <c r="E450" s="48"/>
      <c r="F450" s="48"/>
      <c r="G450" s="8"/>
      <c r="H450" s="87"/>
      <c r="I450" s="86"/>
      <c r="J450" s="17"/>
      <c r="K450" s="17"/>
    </row>
    <row r="451" spans="2:11" ht="12.75" customHeight="1">
      <c r="B451" s="78" t="s">
        <v>540</v>
      </c>
      <c r="C451" s="22" t="s">
        <v>5</v>
      </c>
      <c r="D451" s="22" t="s">
        <v>225</v>
      </c>
      <c r="E451" s="48">
        <v>303.1304347826087</v>
      </c>
      <c r="F451" s="48">
        <f t="shared" si="31"/>
        <v>257.66086956521735</v>
      </c>
      <c r="G451" s="8"/>
      <c r="H451" s="87">
        <f t="shared" si="32"/>
        <v>300.3169171092095</v>
      </c>
      <c r="I451" s="86">
        <f>F451/$D$2</f>
        <v>9.968695383031584</v>
      </c>
      <c r="J451" s="17"/>
      <c r="K451" s="17"/>
    </row>
    <row r="452" spans="2:11" ht="12.75" customHeight="1">
      <c r="B452" s="78" t="s">
        <v>541</v>
      </c>
      <c r="C452" s="22" t="s">
        <v>5</v>
      </c>
      <c r="D452" s="22" t="s">
        <v>226</v>
      </c>
      <c r="E452" s="48">
        <v>356.55672823219</v>
      </c>
      <c r="F452" s="48">
        <f t="shared" si="31"/>
        <v>303.0732189973615</v>
      </c>
      <c r="G452" s="8"/>
      <c r="H452" s="87">
        <f t="shared" si="32"/>
        <v>353.2473322054595</v>
      </c>
      <c r="I452" s="86">
        <f>F452/$D$2</f>
        <v>11.725663287706947</v>
      </c>
      <c r="J452" s="17"/>
      <c r="K452" s="17"/>
    </row>
    <row r="453" spans="2:11" ht="12.75" customHeight="1">
      <c r="B453" s="78" t="s">
        <v>545</v>
      </c>
      <c r="C453" s="22" t="s">
        <v>5</v>
      </c>
      <c r="D453" s="22" t="s">
        <v>524</v>
      </c>
      <c r="E453" s="48">
        <v>661.5</v>
      </c>
      <c r="F453" s="48">
        <f t="shared" si="31"/>
        <v>562.275</v>
      </c>
      <c r="G453" s="8"/>
      <c r="H453" s="87">
        <f t="shared" si="32"/>
        <v>655.3602603783804</v>
      </c>
      <c r="I453" s="86">
        <f>F453/$D$2</f>
        <v>21.753975316284286</v>
      </c>
      <c r="J453" s="17"/>
      <c r="K453" s="17"/>
    </row>
    <row r="454" spans="2:11" ht="7.5" customHeight="1">
      <c r="B454" s="78"/>
      <c r="C454" s="22"/>
      <c r="D454" s="22"/>
      <c r="E454" s="21"/>
      <c r="F454" s="48"/>
      <c r="G454" s="8"/>
      <c r="H454" s="87"/>
      <c r="I454" s="86"/>
      <c r="J454" s="17"/>
      <c r="K454" s="17"/>
    </row>
    <row r="455" spans="2:11" ht="12.75" customHeight="1">
      <c r="B455" s="78" t="s">
        <v>542</v>
      </c>
      <c r="C455" s="22" t="s">
        <v>233</v>
      </c>
      <c r="D455" s="22" t="s">
        <v>225</v>
      </c>
      <c r="E455" s="48">
        <v>42.68108108108108</v>
      </c>
      <c r="F455" s="48">
        <f t="shared" si="31"/>
        <v>36.27891891891892</v>
      </c>
      <c r="G455" s="8"/>
      <c r="H455" s="87">
        <f t="shared" si="32"/>
        <v>42.284934860964576</v>
      </c>
      <c r="I455" s="86">
        <f>F455/$D$2</f>
        <v>1.4036026973698656</v>
      </c>
      <c r="J455" s="17"/>
      <c r="K455" s="17"/>
    </row>
    <row r="456" spans="2:11" ht="12.75" customHeight="1">
      <c r="B456" s="78" t="s">
        <v>543</v>
      </c>
      <c r="C456" s="22" t="s">
        <v>233</v>
      </c>
      <c r="D456" s="22" t="s">
        <v>226</v>
      </c>
      <c r="E456" s="48">
        <v>38.7219512195122</v>
      </c>
      <c r="F456" s="48">
        <f t="shared" si="31"/>
        <v>32.913658536585366</v>
      </c>
      <c r="G456" s="8"/>
      <c r="H456" s="87">
        <f t="shared" si="32"/>
        <v>38.362551827027154</v>
      </c>
      <c r="I456" s="86">
        <f>F456/$D$2</f>
        <v>1.2734034331483486</v>
      </c>
      <c r="J456" s="17"/>
      <c r="K456" s="17"/>
    </row>
    <row r="457" spans="2:11" ht="7.5" customHeight="1">
      <c r="B457" s="78"/>
      <c r="C457" s="22"/>
      <c r="D457" s="22"/>
      <c r="E457" s="21"/>
      <c r="F457" s="48"/>
      <c r="G457" s="8"/>
      <c r="H457" s="87"/>
      <c r="I457" s="86"/>
      <c r="J457" s="17"/>
      <c r="K457" s="17"/>
    </row>
    <row r="458" spans="2:11" ht="12.75" customHeight="1">
      <c r="B458" s="78" t="s">
        <v>455</v>
      </c>
      <c r="C458" s="22" t="s">
        <v>196</v>
      </c>
      <c r="D458" s="22" t="s">
        <v>225</v>
      </c>
      <c r="E458" s="48">
        <v>44.375</v>
      </c>
      <c r="F458" s="48">
        <f t="shared" si="31"/>
        <v>37.71875</v>
      </c>
      <c r="G458" s="8"/>
      <c r="H458" s="87">
        <f t="shared" si="32"/>
        <v>43.96313160134638</v>
      </c>
      <c r="I458" s="86">
        <f>F458/$D$2</f>
        <v>1.4593086238248152</v>
      </c>
      <c r="J458" s="17"/>
      <c r="K458" s="17"/>
    </row>
    <row r="459" spans="2:11" ht="12.75" customHeight="1">
      <c r="B459" s="78" t="s">
        <v>456</v>
      </c>
      <c r="C459" s="22" t="s">
        <v>196</v>
      </c>
      <c r="D459" s="22" t="s">
        <v>226</v>
      </c>
      <c r="E459" s="48">
        <v>47.33333333333333</v>
      </c>
      <c r="F459" s="48">
        <f t="shared" si="31"/>
        <v>40.23333333333333</v>
      </c>
      <c r="G459" s="8"/>
      <c r="H459" s="87">
        <f t="shared" si="32"/>
        <v>46.89400704143614</v>
      </c>
      <c r="I459" s="86">
        <f>F459/$D$2</f>
        <v>1.556595865413136</v>
      </c>
      <c r="J459" s="17"/>
      <c r="K459" s="17"/>
    </row>
    <row r="460" spans="2:11" ht="12.75" customHeight="1">
      <c r="B460" s="78" t="s">
        <v>546</v>
      </c>
      <c r="C460" s="22" t="s">
        <v>196</v>
      </c>
      <c r="D460" s="22" t="s">
        <v>524</v>
      </c>
      <c r="E460" s="48">
        <v>33.6</v>
      </c>
      <c r="F460" s="48">
        <f t="shared" si="31"/>
        <v>28.56</v>
      </c>
      <c r="G460" s="8"/>
      <c r="H460" s="87">
        <f t="shared" si="32"/>
        <v>33.28814020969551</v>
      </c>
      <c r="I460" s="86">
        <f>F460/$D$2</f>
        <v>1.104963825589043</v>
      </c>
      <c r="J460" s="17"/>
      <c r="K460" s="17"/>
    </row>
    <row r="461" spans="2:11" ht="12.75">
      <c r="B461" s="101"/>
      <c r="C461" s="32"/>
      <c r="D461" s="32"/>
      <c r="E461" s="32"/>
      <c r="F461" s="31"/>
      <c r="G461" s="4"/>
      <c r="H461" s="4"/>
      <c r="I461" s="25"/>
      <c r="J461" s="17"/>
      <c r="K461" s="17"/>
    </row>
    <row r="462" spans="2:11" ht="12.75">
      <c r="B462" s="102" t="s">
        <v>471</v>
      </c>
      <c r="C462" s="51"/>
      <c r="D462" s="51"/>
      <c r="E462" s="51"/>
      <c r="F462" s="50"/>
      <c r="G462" s="52"/>
      <c r="H462" s="52"/>
      <c r="I462" s="25"/>
      <c r="J462" s="17"/>
      <c r="K462" s="17"/>
    </row>
    <row r="463" spans="2:11" ht="12.75">
      <c r="B463" s="92"/>
      <c r="C463" s="26"/>
      <c r="D463" s="26"/>
      <c r="E463" s="26"/>
      <c r="F463" s="26"/>
      <c r="I463" s="25"/>
      <c r="J463" s="17"/>
      <c r="K463" s="17"/>
    </row>
    <row r="464" spans="2:11" ht="12.75">
      <c r="B464" s="90" t="s">
        <v>1</v>
      </c>
      <c r="C464" s="19" t="s">
        <v>2</v>
      </c>
      <c r="D464" s="64" t="s">
        <v>330</v>
      </c>
      <c r="E464" s="14"/>
      <c r="F464" s="20" t="s">
        <v>553</v>
      </c>
      <c r="G464" s="12" t="s">
        <v>251</v>
      </c>
      <c r="H464" s="20" t="s">
        <v>554</v>
      </c>
      <c r="I464" s="20" t="s">
        <v>555</v>
      </c>
      <c r="J464" s="17"/>
      <c r="K464" s="17"/>
    </row>
    <row r="465" spans="2:11" ht="12.75">
      <c r="B465" s="92"/>
      <c r="C465" s="65"/>
      <c r="D465" s="26"/>
      <c r="E465" s="26"/>
      <c r="F465" s="26"/>
      <c r="I465" s="26"/>
      <c r="J465" s="17"/>
      <c r="K465" s="17"/>
    </row>
    <row r="466" spans="2:11" ht="12.75">
      <c r="B466" s="78" t="s">
        <v>171</v>
      </c>
      <c r="C466" s="37" t="s">
        <v>170</v>
      </c>
      <c r="D466" s="33" t="s">
        <v>234</v>
      </c>
      <c r="E466" s="48">
        <v>1490.2046511627905</v>
      </c>
      <c r="F466" s="48">
        <f aca="true" t="shared" si="33" ref="F466:F478">E466*0.85</f>
        <v>1266.6739534883718</v>
      </c>
      <c r="G466" s="7"/>
      <c r="H466" s="87">
        <f aca="true" t="shared" si="34" ref="H466:H478">I466*30.126</f>
        <v>1476.3732550311715</v>
      </c>
      <c r="I466" s="86">
        <f aca="true" t="shared" si="35" ref="I466:I478">F466/$D$2</f>
        <v>49.00661405533995</v>
      </c>
      <c r="J466" s="17"/>
      <c r="K466" s="17"/>
    </row>
    <row r="467" spans="2:11" ht="12.75">
      <c r="B467" s="78" t="s">
        <v>172</v>
      </c>
      <c r="C467" s="37" t="s">
        <v>170</v>
      </c>
      <c r="D467" s="33" t="s">
        <v>235</v>
      </c>
      <c r="E467" s="48">
        <v>2980.675641025641</v>
      </c>
      <c r="F467" s="48">
        <f t="shared" si="33"/>
        <v>2533.574294871795</v>
      </c>
      <c r="G467" s="7"/>
      <c r="H467" s="87">
        <f t="shared" si="34"/>
        <v>2953.010376728738</v>
      </c>
      <c r="I467" s="86">
        <f t="shared" si="35"/>
        <v>98.02198687939779</v>
      </c>
      <c r="J467" s="17"/>
      <c r="K467" s="17"/>
    </row>
    <row r="468" spans="2:11" ht="12.75">
      <c r="B468" s="78" t="s">
        <v>173</v>
      </c>
      <c r="C468" s="37" t="s">
        <v>170</v>
      </c>
      <c r="D468" s="33" t="s">
        <v>236</v>
      </c>
      <c r="E468" s="48">
        <v>5893.673456580732</v>
      </c>
      <c r="F468" s="48">
        <f t="shared" si="33"/>
        <v>5009.622438093622</v>
      </c>
      <c r="G468" s="7"/>
      <c r="H468" s="87">
        <f t="shared" si="34"/>
        <v>5838.971082524411</v>
      </c>
      <c r="I468" s="86">
        <f t="shared" si="35"/>
        <v>193.81833242131086</v>
      </c>
      <c r="J468" s="17"/>
      <c r="K468" s="17"/>
    </row>
    <row r="469" spans="2:11" ht="12.75">
      <c r="B469" s="78" t="s">
        <v>478</v>
      </c>
      <c r="C469" s="37" t="s">
        <v>170</v>
      </c>
      <c r="D469" s="33" t="s">
        <v>479</v>
      </c>
      <c r="E469" s="48">
        <v>2128.5</v>
      </c>
      <c r="F469" s="48">
        <f t="shared" si="33"/>
        <v>1809.225</v>
      </c>
      <c r="G469" s="7"/>
      <c r="H469" s="87">
        <f t="shared" si="34"/>
        <v>2108.7442391766936</v>
      </c>
      <c r="I469" s="86">
        <f t="shared" si="35"/>
        <v>69.99748520137733</v>
      </c>
      <c r="J469" s="17"/>
      <c r="K469" s="17"/>
    </row>
    <row r="470" spans="2:11" ht="12.75">
      <c r="B470" s="78" t="s">
        <v>174</v>
      </c>
      <c r="C470" s="37" t="s">
        <v>170</v>
      </c>
      <c r="D470" s="33" t="s">
        <v>237</v>
      </c>
      <c r="E470" s="77">
        <v>4185</v>
      </c>
      <c r="F470" s="48">
        <f t="shared" si="33"/>
        <v>3557.25</v>
      </c>
      <c r="G470" s="7"/>
      <c r="H470" s="87">
        <f t="shared" si="34"/>
        <v>4146.156749332611</v>
      </c>
      <c r="I470" s="86">
        <f t="shared" si="35"/>
        <v>137.62719077649243</v>
      </c>
      <c r="J470" s="17"/>
      <c r="K470" s="17"/>
    </row>
    <row r="471" spans="2:11" ht="12.75">
      <c r="B471" s="78" t="s">
        <v>175</v>
      </c>
      <c r="C471" s="37" t="s">
        <v>170</v>
      </c>
      <c r="D471" s="33" t="s">
        <v>238</v>
      </c>
      <c r="E471" s="48">
        <v>1805.6360366252452</v>
      </c>
      <c r="F471" s="48">
        <f t="shared" si="33"/>
        <v>1534.7906311314584</v>
      </c>
      <c r="G471" s="7"/>
      <c r="H471" s="87">
        <f t="shared" si="34"/>
        <v>1788.876951037502</v>
      </c>
      <c r="I471" s="86">
        <f t="shared" si="35"/>
        <v>59.37983638841871</v>
      </c>
      <c r="J471" s="17"/>
      <c r="K471" s="17"/>
    </row>
    <row r="472" spans="2:11" ht="12.75">
      <c r="B472" s="78" t="s">
        <v>176</v>
      </c>
      <c r="C472" s="37" t="s">
        <v>170</v>
      </c>
      <c r="D472" s="33" t="s">
        <v>239</v>
      </c>
      <c r="E472" s="48">
        <v>3475.267669172932</v>
      </c>
      <c r="F472" s="48">
        <f t="shared" si="33"/>
        <v>2953.977518796992</v>
      </c>
      <c r="G472" s="7"/>
      <c r="H472" s="87">
        <f t="shared" si="34"/>
        <v>3443.011828501497</v>
      </c>
      <c r="I472" s="86">
        <f t="shared" si="35"/>
        <v>114.28705531771548</v>
      </c>
      <c r="J472" s="17"/>
      <c r="K472" s="17"/>
    </row>
    <row r="473" spans="2:11" ht="12.75">
      <c r="B473" s="78" t="s">
        <v>177</v>
      </c>
      <c r="C473" s="37" t="s">
        <v>170</v>
      </c>
      <c r="D473" s="33" t="s">
        <v>240</v>
      </c>
      <c r="E473" s="48">
        <v>6779.480358799876</v>
      </c>
      <c r="F473" s="48">
        <f t="shared" si="33"/>
        <v>5762.558304979894</v>
      </c>
      <c r="G473" s="7"/>
      <c r="H473" s="87">
        <f t="shared" si="34"/>
        <v>6716.556331327593</v>
      </c>
      <c r="I473" s="86">
        <f t="shared" si="35"/>
        <v>222.94882597515743</v>
      </c>
      <c r="J473" s="17"/>
      <c r="K473" s="17"/>
    </row>
    <row r="474" spans="2:11" ht="12.75">
      <c r="B474" s="78" t="s">
        <v>480</v>
      </c>
      <c r="C474" s="37" t="s">
        <v>170</v>
      </c>
      <c r="D474" s="33" t="s">
        <v>482</v>
      </c>
      <c r="E474" s="48">
        <v>2948.4</v>
      </c>
      <c r="F474" s="48">
        <f t="shared" si="33"/>
        <v>2506.14</v>
      </c>
      <c r="G474" s="7"/>
      <c r="H474" s="87">
        <f t="shared" si="34"/>
        <v>2921.0343034007815</v>
      </c>
      <c r="I474" s="86">
        <f t="shared" si="35"/>
        <v>96.96057569543854</v>
      </c>
      <c r="J474" s="17"/>
      <c r="K474" s="17"/>
    </row>
    <row r="475" spans="2:11" ht="12.75">
      <c r="B475" s="78" t="s">
        <v>481</v>
      </c>
      <c r="C475" s="37" t="s">
        <v>170</v>
      </c>
      <c r="D475" s="33" t="s">
        <v>483</v>
      </c>
      <c r="E475" s="48">
        <v>5598.6</v>
      </c>
      <c r="F475" s="48">
        <f t="shared" si="33"/>
        <v>4758.81</v>
      </c>
      <c r="G475" s="7"/>
      <c r="H475" s="87">
        <f t="shared" si="34"/>
        <v>5546.636362440516</v>
      </c>
      <c r="I475" s="86">
        <f t="shared" si="35"/>
        <v>184.11459743877433</v>
      </c>
      <c r="J475" s="17"/>
      <c r="K475" s="17"/>
    </row>
    <row r="476" spans="2:11" ht="12.75">
      <c r="B476" s="78" t="s">
        <v>484</v>
      </c>
      <c r="C476" s="37" t="s">
        <v>170</v>
      </c>
      <c r="D476" s="33" t="s">
        <v>485</v>
      </c>
      <c r="E476" s="48">
        <v>4323.9</v>
      </c>
      <c r="F476" s="48">
        <f t="shared" si="33"/>
        <v>3675.3149999999996</v>
      </c>
      <c r="G476" s="7"/>
      <c r="H476" s="87">
        <f t="shared" si="34"/>
        <v>4283.767543235191</v>
      </c>
      <c r="I476" s="86">
        <f t="shared" si="35"/>
        <v>142.19503230548997</v>
      </c>
      <c r="J476" s="17"/>
      <c r="K476" s="17"/>
    </row>
    <row r="477" spans="2:11" ht="12.75">
      <c r="B477" s="78" t="s">
        <v>178</v>
      </c>
      <c r="C477" s="37" t="s">
        <v>170</v>
      </c>
      <c r="D477" s="33" t="s">
        <v>241</v>
      </c>
      <c r="E477" s="48">
        <v>3339.0376128385155</v>
      </c>
      <c r="F477" s="48">
        <f t="shared" si="33"/>
        <v>2838.181970912738</v>
      </c>
      <c r="G477" s="7"/>
      <c r="H477" s="87">
        <f t="shared" si="34"/>
        <v>3308.04619707189</v>
      </c>
      <c r="I477" s="86">
        <f t="shared" si="35"/>
        <v>109.80701709725453</v>
      </c>
      <c r="J477" s="17"/>
      <c r="K477" s="17"/>
    </row>
    <row r="478" spans="2:11" ht="12.75">
      <c r="B478" s="78" t="s">
        <v>179</v>
      </c>
      <c r="C478" s="37" t="s">
        <v>170</v>
      </c>
      <c r="D478" s="33" t="s">
        <v>242</v>
      </c>
      <c r="E478" s="48">
        <v>6643.606513958483</v>
      </c>
      <c r="F478" s="48">
        <f t="shared" si="33"/>
        <v>5647.06553686471</v>
      </c>
      <c r="G478" s="7"/>
      <c r="H478" s="87">
        <f t="shared" si="34"/>
        <v>6581.943605199298</v>
      </c>
      <c r="I478" s="86">
        <f t="shared" si="35"/>
        <v>218.48050206463844</v>
      </c>
      <c r="J478" s="17"/>
      <c r="K478" s="17"/>
    </row>
    <row r="479" spans="2:11" ht="12.75">
      <c r="B479" s="109"/>
      <c r="C479" s="109"/>
      <c r="D479" s="109"/>
      <c r="E479" s="109"/>
      <c r="F479" s="109"/>
      <c r="G479" s="5"/>
      <c r="H479" s="5"/>
      <c r="I479" s="40"/>
      <c r="J479" s="17"/>
      <c r="K479" s="17"/>
    </row>
    <row r="480" spans="2:11" ht="12.75">
      <c r="B480" s="102" t="s">
        <v>471</v>
      </c>
      <c r="C480" s="49"/>
      <c r="D480" s="49"/>
      <c r="E480" s="49"/>
      <c r="F480" s="49"/>
      <c r="G480" s="16"/>
      <c r="H480" s="16"/>
      <c r="I480" s="40"/>
      <c r="J480" s="17"/>
      <c r="K480" s="17"/>
    </row>
    <row r="481" spans="2:11" ht="12.75">
      <c r="B481" s="103"/>
      <c r="C481" s="34"/>
      <c r="D481" s="34"/>
      <c r="E481" s="34"/>
      <c r="F481" s="34"/>
      <c r="G481" s="2"/>
      <c r="H481" s="2"/>
      <c r="I481" s="40"/>
      <c r="J481" s="17"/>
      <c r="K481" s="17"/>
    </row>
    <row r="482" spans="2:11" ht="12.75">
      <c r="B482" s="90" t="s">
        <v>1</v>
      </c>
      <c r="C482" s="19" t="s">
        <v>2</v>
      </c>
      <c r="D482" s="64" t="s">
        <v>330</v>
      </c>
      <c r="E482" s="14"/>
      <c r="F482" s="20" t="s">
        <v>553</v>
      </c>
      <c r="G482" s="12" t="s">
        <v>251</v>
      </c>
      <c r="H482" s="20" t="s">
        <v>554</v>
      </c>
      <c r="I482" s="20" t="s">
        <v>555</v>
      </c>
      <c r="J482" s="17"/>
      <c r="K482" s="17"/>
    </row>
    <row r="483" spans="2:11" ht="12.75">
      <c r="B483" s="104"/>
      <c r="C483" s="36"/>
      <c r="D483" s="36"/>
      <c r="E483" s="36"/>
      <c r="F483" s="35"/>
      <c r="G483" s="11"/>
      <c r="H483" s="11"/>
      <c r="I483" s="41"/>
      <c r="J483" s="17"/>
      <c r="K483" s="17"/>
    </row>
    <row r="484" spans="2:11" ht="12.75">
      <c r="B484" s="78" t="s">
        <v>243</v>
      </c>
      <c r="C484" s="22" t="s">
        <v>170</v>
      </c>
      <c r="D484" s="33" t="s">
        <v>249</v>
      </c>
      <c r="E484" s="48">
        <v>2537.1885931558936</v>
      </c>
      <c r="F484" s="48">
        <f aca="true" t="shared" si="36" ref="F484:F490">E484*0.85</f>
        <v>2156.6103041825095</v>
      </c>
      <c r="G484" s="15"/>
      <c r="H484" s="87">
        <f aca="true" t="shared" si="37" ref="H484:H490">I484*30.126</f>
        <v>2513.6395722444495</v>
      </c>
      <c r="I484" s="86">
        <f aca="true" t="shared" si="38" ref="I484:I490">F484/$D$2</f>
        <v>83.43754803971484</v>
      </c>
      <c r="J484" s="17"/>
      <c r="K484" s="17"/>
    </row>
    <row r="485" spans="2:11" ht="12.75">
      <c r="B485" s="78" t="s">
        <v>486</v>
      </c>
      <c r="C485" s="22" t="s">
        <v>170</v>
      </c>
      <c r="D485" s="33" t="s">
        <v>487</v>
      </c>
      <c r="E485" s="48">
        <v>2279.7</v>
      </c>
      <c r="F485" s="48">
        <f t="shared" si="36"/>
        <v>1937.745</v>
      </c>
      <c r="G485" s="15"/>
      <c r="H485" s="87">
        <f t="shared" si="37"/>
        <v>2258.5408701203232</v>
      </c>
      <c r="I485" s="86">
        <f t="shared" si="38"/>
        <v>74.96982241652802</v>
      </c>
      <c r="J485" s="17"/>
      <c r="K485" s="17"/>
    </row>
    <row r="486" spans="2:11" ht="12.75">
      <c r="B486" s="78" t="s">
        <v>244</v>
      </c>
      <c r="C486" s="22" t="s">
        <v>170</v>
      </c>
      <c r="D486" s="58" t="s">
        <v>250</v>
      </c>
      <c r="E486" s="48">
        <v>4071.193693693693</v>
      </c>
      <c r="F486" s="48">
        <f t="shared" si="36"/>
        <v>3460.514639639639</v>
      </c>
      <c r="G486" s="15"/>
      <c r="H486" s="87">
        <f t="shared" si="37"/>
        <v>4033.4067409673758</v>
      </c>
      <c r="I486" s="86">
        <f t="shared" si="38"/>
        <v>133.88457614576697</v>
      </c>
      <c r="J486" s="17"/>
      <c r="K486" s="17"/>
    </row>
    <row r="487" spans="2:11" ht="12.75">
      <c r="B487" s="78" t="s">
        <v>488</v>
      </c>
      <c r="C487" s="22" t="s">
        <v>170</v>
      </c>
      <c r="D487" s="58" t="s">
        <v>489</v>
      </c>
      <c r="E487" s="48">
        <v>3427.2</v>
      </c>
      <c r="F487" s="48">
        <f t="shared" si="36"/>
        <v>2913.12</v>
      </c>
      <c r="G487" s="15"/>
      <c r="H487" s="87">
        <f t="shared" si="37"/>
        <v>3395.390301388942</v>
      </c>
      <c r="I487" s="86">
        <f t="shared" si="38"/>
        <v>112.70631021008239</v>
      </c>
      <c r="J487" s="17"/>
      <c r="K487" s="17"/>
    </row>
    <row r="488" spans="2:11" ht="12.75">
      <c r="B488" s="78" t="s">
        <v>490</v>
      </c>
      <c r="C488" s="22" t="s">
        <v>170</v>
      </c>
      <c r="D488" s="58" t="s">
        <v>491</v>
      </c>
      <c r="E488" s="48">
        <v>5058</v>
      </c>
      <c r="F488" s="48">
        <f t="shared" si="36"/>
        <v>4299.3</v>
      </c>
      <c r="G488" s="15"/>
      <c r="H488" s="87">
        <f t="shared" si="37"/>
        <v>5011.053963709522</v>
      </c>
      <c r="I488" s="86">
        <f t="shared" si="38"/>
        <v>166.33651874492205</v>
      </c>
      <c r="J488" s="17"/>
      <c r="K488" s="17"/>
    </row>
    <row r="489" spans="2:11" ht="12.75">
      <c r="B489" s="78" t="s">
        <v>245</v>
      </c>
      <c r="C489" s="22" t="s">
        <v>170</v>
      </c>
      <c r="D489" s="58" t="s">
        <v>476</v>
      </c>
      <c r="E489" s="48">
        <v>8005.666425660576</v>
      </c>
      <c r="F489" s="48">
        <f t="shared" si="36"/>
        <v>6804.81646181149</v>
      </c>
      <c r="G489" s="15"/>
      <c r="H489" s="87">
        <f t="shared" si="37"/>
        <v>7931.361501471465</v>
      </c>
      <c r="I489" s="86">
        <f t="shared" si="38"/>
        <v>263.2729702407045</v>
      </c>
      <c r="J489" s="17"/>
      <c r="K489" s="17"/>
    </row>
    <row r="490" spans="2:11" ht="12.75">
      <c r="B490" s="78" t="s">
        <v>246</v>
      </c>
      <c r="C490" s="22" t="s">
        <v>170</v>
      </c>
      <c r="D490" s="58" t="s">
        <v>477</v>
      </c>
      <c r="E490" s="48">
        <v>5552.54286809816</v>
      </c>
      <c r="F490" s="48">
        <f t="shared" si="36"/>
        <v>4719.6614378834365</v>
      </c>
      <c r="G490" s="15"/>
      <c r="H490" s="87">
        <f t="shared" si="37"/>
        <v>5501.00671171418</v>
      </c>
      <c r="I490" s="86">
        <f t="shared" si="38"/>
        <v>182.59997051431253</v>
      </c>
      <c r="J490" s="17"/>
      <c r="K490" s="17"/>
    </row>
    <row r="491" spans="2:9" ht="12.75">
      <c r="B491" s="78" t="s">
        <v>247</v>
      </c>
      <c r="C491" s="57"/>
      <c r="D491" s="74"/>
      <c r="E491" s="74"/>
      <c r="F491" s="75"/>
      <c r="G491" s="76"/>
      <c r="H491" s="76"/>
      <c r="I491" s="75"/>
    </row>
    <row r="493" spans="2:9" ht="12.75">
      <c r="B493" s="111"/>
      <c r="C493" s="112"/>
      <c r="D493" s="112"/>
      <c r="E493" s="112"/>
      <c r="F493" s="112"/>
      <c r="G493" s="3"/>
      <c r="H493" s="3"/>
      <c r="I493" s="13"/>
    </row>
    <row r="495" spans="2:9" ht="12.75">
      <c r="B495" s="110"/>
      <c r="C495" s="110"/>
      <c r="D495" s="110"/>
      <c r="E495" s="110"/>
      <c r="F495" s="110"/>
      <c r="G495" s="110"/>
      <c r="H495" s="110"/>
      <c r="I495" s="110"/>
    </row>
    <row r="496" spans="2:9" ht="12.75">
      <c r="B496" s="110"/>
      <c r="C496" s="110"/>
      <c r="D496" s="110"/>
      <c r="E496" s="110"/>
      <c r="F496" s="110"/>
      <c r="G496" s="110"/>
      <c r="H496" s="110"/>
      <c r="I496" s="110"/>
    </row>
    <row r="532" ht="12.75">
      <c r="I532" s="10"/>
    </row>
  </sheetData>
  <sheetProtection selectLockedCells="1"/>
  <mergeCells count="20">
    <mergeCell ref="B423:F423"/>
    <mergeCell ref="B8:F8"/>
    <mergeCell ref="B6:F6"/>
    <mergeCell ref="F9:I9"/>
    <mergeCell ref="B221:F221"/>
    <mergeCell ref="B223:F223"/>
    <mergeCell ref="B71:F71"/>
    <mergeCell ref="B73:F73"/>
    <mergeCell ref="B144:F144"/>
    <mergeCell ref="B146:F146"/>
    <mergeCell ref="B2:C2"/>
    <mergeCell ref="B289:F289"/>
    <mergeCell ref="B421:F421"/>
    <mergeCell ref="B291:F291"/>
    <mergeCell ref="B496:I496"/>
    <mergeCell ref="B356:F356"/>
    <mergeCell ref="B358:F358"/>
    <mergeCell ref="B495:I495"/>
    <mergeCell ref="B479:F479"/>
    <mergeCell ref="B493:F49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Guest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Guest GmbH Bielefeld</dc:creator>
  <cp:keywords/>
  <dc:description/>
  <cp:lastModifiedBy>Martin</cp:lastModifiedBy>
  <cp:lastPrinted>2008-01-08T13:49:32Z</cp:lastPrinted>
  <dcterms:created xsi:type="dcterms:W3CDTF">2003-02-04T14:44:38Z</dcterms:created>
  <dcterms:modified xsi:type="dcterms:W3CDTF">2011-03-17T21:14:11Z</dcterms:modified>
  <cp:category/>
  <cp:version/>
  <cp:contentType/>
  <cp:contentStatus/>
</cp:coreProperties>
</file>